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45" windowWidth="19440" windowHeight="10035"/>
  </bookViews>
  <sheets>
    <sheet name="GRÁFICOS" sheetId="2" r:id="rId1"/>
    <sheet name="GRUPO 1" sheetId="1" r:id="rId2"/>
    <sheet name="Plan3" sheetId="3" r:id="rId3"/>
  </sheets>
  <definedNames>
    <definedName name="_xlnm._FilterDatabase" localSheetId="1" hidden="1">'GRUPO 1'!$B$3:$AB$3</definedName>
  </definedNames>
  <calcPr calcId="125725"/>
</workbook>
</file>

<file path=xl/calcChain.xml><?xml version="1.0" encoding="utf-8"?>
<calcChain xmlns="http://schemas.openxmlformats.org/spreadsheetml/2006/main">
  <c r="C8" i="2"/>
  <c r="D8"/>
  <c r="E8"/>
  <c r="G8"/>
  <c r="H8"/>
  <c r="I8"/>
  <c r="J8"/>
  <c r="L8"/>
  <c r="M8"/>
  <c r="N8"/>
  <c r="Q8"/>
  <c r="R8"/>
  <c r="S8"/>
  <c r="T8"/>
  <c r="V8"/>
  <c r="W8"/>
  <c r="AA8"/>
  <c r="AB8"/>
  <c r="AC8"/>
  <c r="AD8"/>
  <c r="AF8"/>
  <c r="AG8"/>
  <c r="AH8"/>
  <c r="AK8"/>
  <c r="AO8" s="1"/>
  <c r="AL8"/>
  <c r="AM8"/>
  <c r="B8"/>
  <c r="C7"/>
  <c r="D7"/>
  <c r="E7"/>
  <c r="G7"/>
  <c r="H7"/>
  <c r="I7"/>
  <c r="J7"/>
  <c r="L7"/>
  <c r="M7"/>
  <c r="N7"/>
  <c r="Q7"/>
  <c r="R7"/>
  <c r="S7"/>
  <c r="T7"/>
  <c r="V7"/>
  <c r="W7"/>
  <c r="AA7"/>
  <c r="AB7"/>
  <c r="AC7"/>
  <c r="AD7"/>
  <c r="AF7"/>
  <c r="AG7"/>
  <c r="AH7"/>
  <c r="AK7"/>
  <c r="AO7" s="1"/>
  <c r="AL7"/>
  <c r="AM7"/>
  <c r="B7"/>
  <c r="C6"/>
  <c r="D6"/>
  <c r="E6"/>
  <c r="G6"/>
  <c r="H6"/>
  <c r="I6"/>
  <c r="J6"/>
  <c r="L6"/>
  <c r="M6"/>
  <c r="N6"/>
  <c r="Q6"/>
  <c r="R6"/>
  <c r="S6"/>
  <c r="T6"/>
  <c r="V6"/>
  <c r="W6"/>
  <c r="AA6"/>
  <c r="AB6"/>
  <c r="AC6"/>
  <c r="AD6"/>
  <c r="AF6"/>
  <c r="AG6"/>
  <c r="AH6"/>
  <c r="AK6"/>
  <c r="AO6" s="1"/>
  <c r="AL6"/>
  <c r="AM6"/>
  <c r="B6"/>
  <c r="C5"/>
  <c r="D5"/>
  <c r="E5"/>
  <c r="G5"/>
  <c r="H5"/>
  <c r="I5"/>
  <c r="J5"/>
  <c r="L5"/>
  <c r="M5"/>
  <c r="N5"/>
  <c r="Q5"/>
  <c r="R5"/>
  <c r="S5"/>
  <c r="T5"/>
  <c r="V5"/>
  <c r="Z5" s="1"/>
  <c r="W5"/>
  <c r="AA5"/>
  <c r="AB5"/>
  <c r="AC5"/>
  <c r="AD5"/>
  <c r="AF5"/>
  <c r="AG5"/>
  <c r="AH5"/>
  <c r="AK5"/>
  <c r="AO5" s="1"/>
  <c r="AL5"/>
  <c r="AM5"/>
  <c r="B5"/>
  <c r="C4"/>
  <c r="D4"/>
  <c r="E4"/>
  <c r="G4"/>
  <c r="H4"/>
  <c r="I4"/>
  <c r="J4"/>
  <c r="L4"/>
  <c r="M4"/>
  <c r="N4"/>
  <c r="Q4"/>
  <c r="R4"/>
  <c r="S4"/>
  <c r="T4"/>
  <c r="V4"/>
  <c r="W4"/>
  <c r="Z4" s="1"/>
  <c r="AA4"/>
  <c r="AB4"/>
  <c r="AC4"/>
  <c r="AD4"/>
  <c r="AF4"/>
  <c r="AG4"/>
  <c r="AH4"/>
  <c r="AK4"/>
  <c r="AO4" s="1"/>
  <c r="AO10" s="1"/>
  <c r="AL4"/>
  <c r="AM4"/>
  <c r="B4"/>
  <c r="C48" i="1"/>
  <c r="D48"/>
  <c r="E48"/>
  <c r="F48"/>
  <c r="G48"/>
  <c r="H48"/>
  <c r="I48"/>
  <c r="J48"/>
  <c r="K48"/>
  <c r="L48"/>
  <c r="M48"/>
  <c r="N48"/>
  <c r="O48"/>
  <c r="P48"/>
  <c r="Q48"/>
  <c r="R48"/>
  <c r="S48"/>
  <c r="T48"/>
  <c r="U48"/>
  <c r="W48"/>
  <c r="X48"/>
  <c r="Y48"/>
  <c r="Z48"/>
  <c r="AA48"/>
  <c r="AB48"/>
  <c r="B48"/>
  <c r="C47"/>
  <c r="D47"/>
  <c r="E47"/>
  <c r="F47"/>
  <c r="G47"/>
  <c r="H47"/>
  <c r="I47"/>
  <c r="J47"/>
  <c r="K47"/>
  <c r="L47"/>
  <c r="M47"/>
  <c r="N47"/>
  <c r="O47"/>
  <c r="P47"/>
  <c r="Q47"/>
  <c r="R47"/>
  <c r="S47"/>
  <c r="T47"/>
  <c r="U47"/>
  <c r="W47"/>
  <c r="X47"/>
  <c r="Y47"/>
  <c r="Z47"/>
  <c r="AA47"/>
  <c r="AB47"/>
  <c r="B47"/>
  <c r="C45"/>
  <c r="D45"/>
  <c r="E45"/>
  <c r="F45"/>
  <c r="G45"/>
  <c r="H45"/>
  <c r="I45"/>
  <c r="J45"/>
  <c r="K45"/>
  <c r="L45"/>
  <c r="M45"/>
  <c r="N45"/>
  <c r="O45"/>
  <c r="P45"/>
  <c r="Q45"/>
  <c r="R45"/>
  <c r="S45"/>
  <c r="T45"/>
  <c r="U45"/>
  <c r="W45"/>
  <c r="X45"/>
  <c r="Y45"/>
  <c r="Z45"/>
  <c r="AA45"/>
  <c r="AB45"/>
  <c r="B45"/>
  <c r="C39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V45" s="1"/>
  <c r="W39"/>
  <c r="X39"/>
  <c r="Y39"/>
  <c r="Z39"/>
  <c r="AA39"/>
  <c r="AB39"/>
  <c r="B39"/>
  <c r="B38"/>
  <c r="C35"/>
  <c r="C41" s="1"/>
  <c r="D35"/>
  <c r="D41" s="1"/>
  <c r="E35"/>
  <c r="E41" s="1"/>
  <c r="F35"/>
  <c r="F41" s="1"/>
  <c r="G35"/>
  <c r="G41" s="1"/>
  <c r="H35"/>
  <c r="H41" s="1"/>
  <c r="I35"/>
  <c r="I41" s="1"/>
  <c r="J35"/>
  <c r="J41" s="1"/>
  <c r="K35"/>
  <c r="K41" s="1"/>
  <c r="L35"/>
  <c r="L41" s="1"/>
  <c r="M35"/>
  <c r="M41" s="1"/>
  <c r="N35"/>
  <c r="N41" s="1"/>
  <c r="O35"/>
  <c r="O41" s="1"/>
  <c r="P35"/>
  <c r="P41" s="1"/>
  <c r="Q35"/>
  <c r="Q41" s="1"/>
  <c r="R35"/>
  <c r="R41" s="1"/>
  <c r="S35"/>
  <c r="S41" s="1"/>
  <c r="T35"/>
  <c r="T41" s="1"/>
  <c r="U35"/>
  <c r="U41" s="1"/>
  <c r="V35"/>
  <c r="V41" s="1"/>
  <c r="W35"/>
  <c r="W41" s="1"/>
  <c r="X35"/>
  <c r="X41" s="1"/>
  <c r="Y35"/>
  <c r="Y41" s="1"/>
  <c r="Z35"/>
  <c r="Z41" s="1"/>
  <c r="AA35"/>
  <c r="AA41" s="1"/>
  <c r="AB35"/>
  <c r="AB41" s="1"/>
  <c r="C36"/>
  <c r="C42" s="1"/>
  <c r="D36"/>
  <c r="D42" s="1"/>
  <c r="E36"/>
  <c r="E42" s="1"/>
  <c r="F36"/>
  <c r="F42" s="1"/>
  <c r="G36"/>
  <c r="G42" s="1"/>
  <c r="H36"/>
  <c r="H42" s="1"/>
  <c r="I36"/>
  <c r="I42" s="1"/>
  <c r="J36"/>
  <c r="J42" s="1"/>
  <c r="K36"/>
  <c r="K42" s="1"/>
  <c r="L36"/>
  <c r="L42" s="1"/>
  <c r="M36"/>
  <c r="M42" s="1"/>
  <c r="N36"/>
  <c r="N42" s="1"/>
  <c r="O36"/>
  <c r="O42" s="1"/>
  <c r="P36"/>
  <c r="P42" s="1"/>
  <c r="Q36"/>
  <c r="Q42" s="1"/>
  <c r="R36"/>
  <c r="R42" s="1"/>
  <c r="S36"/>
  <c r="S42" s="1"/>
  <c r="T36"/>
  <c r="T42" s="1"/>
  <c r="U36"/>
  <c r="U42" s="1"/>
  <c r="V36"/>
  <c r="V42" s="1"/>
  <c r="W36"/>
  <c r="W42" s="1"/>
  <c r="X36"/>
  <c r="X42" s="1"/>
  <c r="Y36"/>
  <c r="Y42" s="1"/>
  <c r="Z36"/>
  <c r="Z42" s="1"/>
  <c r="AA36"/>
  <c r="AA42" s="1"/>
  <c r="AB36"/>
  <c r="AB42" s="1"/>
  <c r="C37"/>
  <c r="C43" s="1"/>
  <c r="D37"/>
  <c r="D43" s="1"/>
  <c r="E37"/>
  <c r="E43" s="1"/>
  <c r="F37"/>
  <c r="F43" s="1"/>
  <c r="G37"/>
  <c r="G43" s="1"/>
  <c r="H37"/>
  <c r="H43" s="1"/>
  <c r="I37"/>
  <c r="I43" s="1"/>
  <c r="J37"/>
  <c r="J43" s="1"/>
  <c r="K37"/>
  <c r="K43" s="1"/>
  <c r="L37"/>
  <c r="L43" s="1"/>
  <c r="M37"/>
  <c r="M43" s="1"/>
  <c r="N37"/>
  <c r="N43" s="1"/>
  <c r="O37"/>
  <c r="O43" s="1"/>
  <c r="P37"/>
  <c r="P43" s="1"/>
  <c r="Q37"/>
  <c r="Q43" s="1"/>
  <c r="R37"/>
  <c r="R43" s="1"/>
  <c r="S37"/>
  <c r="S43" s="1"/>
  <c r="T37"/>
  <c r="T43" s="1"/>
  <c r="U37"/>
  <c r="U43" s="1"/>
  <c r="V37"/>
  <c r="V43" s="1"/>
  <c r="V48" s="1"/>
  <c r="W37"/>
  <c r="W43" s="1"/>
  <c r="X37"/>
  <c r="X43" s="1"/>
  <c r="Y37"/>
  <c r="Y43" s="1"/>
  <c r="Z37"/>
  <c r="Z43" s="1"/>
  <c r="AA37"/>
  <c r="AA43" s="1"/>
  <c r="AB37"/>
  <c r="AB43" s="1"/>
  <c r="C38"/>
  <c r="C44" s="1"/>
  <c r="D38"/>
  <c r="D44" s="1"/>
  <c r="E38"/>
  <c r="E44" s="1"/>
  <c r="F38"/>
  <c r="F44" s="1"/>
  <c r="G38"/>
  <c r="G44" s="1"/>
  <c r="H38"/>
  <c r="H44" s="1"/>
  <c r="I38"/>
  <c r="I44" s="1"/>
  <c r="J38"/>
  <c r="J44" s="1"/>
  <c r="K38"/>
  <c r="K44" s="1"/>
  <c r="L38"/>
  <c r="L44" s="1"/>
  <c r="M38"/>
  <c r="M44" s="1"/>
  <c r="N38"/>
  <c r="N44" s="1"/>
  <c r="O38"/>
  <c r="O44" s="1"/>
  <c r="P38"/>
  <c r="P44" s="1"/>
  <c r="Q38"/>
  <c r="Q44" s="1"/>
  <c r="R38"/>
  <c r="R44" s="1"/>
  <c r="S38"/>
  <c r="S44" s="1"/>
  <c r="T38"/>
  <c r="T44" s="1"/>
  <c r="U38"/>
  <c r="U44" s="1"/>
  <c r="V38"/>
  <c r="V44" s="1"/>
  <c r="W38"/>
  <c r="W44" s="1"/>
  <c r="X38"/>
  <c r="X44" s="1"/>
  <c r="Y38"/>
  <c r="Y44" s="1"/>
  <c r="Z38"/>
  <c r="Z44" s="1"/>
  <c r="AA38"/>
  <c r="AA44" s="1"/>
  <c r="AB38"/>
  <c r="AB44" s="1"/>
  <c r="B44"/>
  <c r="B37"/>
  <c r="B43" s="1"/>
  <c r="B36"/>
  <c r="B42" s="1"/>
  <c r="B35"/>
  <c r="B41" s="1"/>
  <c r="P4" i="2" l="1"/>
  <c r="AJ7"/>
  <c r="AE7"/>
  <c r="U8"/>
  <c r="P8"/>
  <c r="AJ4"/>
  <c r="AJ10" s="1"/>
  <c r="AJ5"/>
  <c r="Z7"/>
  <c r="AJ6"/>
  <c r="AJ8"/>
  <c r="AE6"/>
  <c r="AE4"/>
  <c r="AE5"/>
  <c r="AE8"/>
  <c r="Z6"/>
  <c r="Z8"/>
  <c r="U5"/>
  <c r="U4"/>
  <c r="U6"/>
  <c r="P6"/>
  <c r="U7"/>
  <c r="P5"/>
  <c r="P7"/>
  <c r="K4"/>
  <c r="F5"/>
  <c r="K8"/>
  <c r="K7"/>
  <c r="K5"/>
  <c r="F6"/>
  <c r="K6"/>
  <c r="B10"/>
  <c r="AH10"/>
  <c r="AC10"/>
  <c r="V10"/>
  <c r="Q10"/>
  <c r="J10"/>
  <c r="E10"/>
  <c r="F8"/>
  <c r="F7"/>
  <c r="AM10"/>
  <c r="AG10"/>
  <c r="AB10"/>
  <c r="T10"/>
  <c r="N10"/>
  <c r="I10"/>
  <c r="D10"/>
  <c r="AL10"/>
  <c r="AF10"/>
  <c r="AA10"/>
  <c r="S10"/>
  <c r="M10"/>
  <c r="H10"/>
  <c r="C10"/>
  <c r="AK10"/>
  <c r="AD10"/>
  <c r="W10"/>
  <c r="R10"/>
  <c r="L10"/>
  <c r="G10"/>
  <c r="F4"/>
  <c r="V47" i="1"/>
  <c r="AE10" i="2" l="1"/>
  <c r="Z10"/>
  <c r="U10"/>
  <c r="P10"/>
  <c r="F10"/>
  <c r="K10"/>
</calcChain>
</file>

<file path=xl/sharedStrings.xml><?xml version="1.0" encoding="utf-8"?>
<sst xmlns="http://schemas.openxmlformats.org/spreadsheetml/2006/main" count="119" uniqueCount="37">
  <si>
    <t>Aluno</t>
  </si>
  <si>
    <t>A</t>
  </si>
  <si>
    <t>B</t>
  </si>
  <si>
    <t>C</t>
  </si>
  <si>
    <t>D</t>
  </si>
  <si>
    <t>MB</t>
  </si>
  <si>
    <t>P</t>
  </si>
  <si>
    <t>MP</t>
  </si>
  <si>
    <t>-</t>
  </si>
  <si>
    <t>Total</t>
  </si>
  <si>
    <t>total</t>
  </si>
  <si>
    <t>Total%</t>
  </si>
  <si>
    <r>
      <t xml:space="preserve">8. Quanto à </t>
    </r>
    <r>
      <rPr>
        <b/>
        <sz val="11"/>
        <color theme="1"/>
        <rFont val="Calibri"/>
        <family val="2"/>
        <scheme val="minor"/>
      </rPr>
      <t>distribuição de bolsas</t>
    </r>
  </si>
  <si>
    <r>
      <t xml:space="preserve">7. Quanto à 
</t>
    </r>
    <r>
      <rPr>
        <b/>
        <sz val="11"/>
        <color theme="1"/>
        <rFont val="Calibri"/>
        <family val="2"/>
        <scheme val="minor"/>
      </rPr>
      <t>Biblioteca</t>
    </r>
  </si>
  <si>
    <r>
      <t xml:space="preserve">6. Quanto ao 
</t>
    </r>
    <r>
      <rPr>
        <b/>
        <sz val="11"/>
        <color theme="1"/>
        <rFont val="Calibri"/>
        <family val="2"/>
        <scheme val="minor"/>
      </rPr>
      <t>atendimento ao aluno</t>
    </r>
  </si>
  <si>
    <r>
      <t xml:space="preserve">5. Quanto ao </t>
    </r>
    <r>
      <rPr>
        <b/>
        <sz val="11"/>
        <color theme="1"/>
        <rFont val="Calibri"/>
        <family val="2"/>
        <scheme val="minor"/>
      </rPr>
      <t>Estágio Curricular</t>
    </r>
  </si>
  <si>
    <r>
      <t xml:space="preserve">4. Quanto às </t>
    </r>
    <r>
      <rPr>
        <b/>
        <sz val="11"/>
        <color theme="1"/>
        <rFont val="Calibri"/>
        <family val="2"/>
        <scheme val="minor"/>
      </rPr>
      <t>atividades complementares</t>
    </r>
  </si>
  <si>
    <r>
      <t xml:space="preserve">3. Quanto à </t>
    </r>
    <r>
      <rPr>
        <b/>
        <sz val="11"/>
        <color theme="1"/>
        <rFont val="Calibri"/>
        <family val="2"/>
        <scheme val="minor"/>
      </rPr>
      <t>iniciação à pesquisa</t>
    </r>
  </si>
  <si>
    <r>
      <t xml:space="preserve">2. Quanto à </t>
    </r>
    <r>
      <rPr>
        <b/>
        <sz val="11"/>
        <color theme="1"/>
        <rFont val="Calibri"/>
        <family val="2"/>
        <scheme val="minor"/>
      </rPr>
      <t>adequação das salas de aula</t>
    </r>
  </si>
  <si>
    <r>
      <t>1. Quanto ao</t>
    </r>
    <r>
      <rPr>
        <b/>
        <sz val="11"/>
        <color theme="1"/>
        <rFont val="Calibri"/>
        <family val="2"/>
        <scheme val="minor"/>
      </rPr>
      <t xml:space="preserve"> Curso de Letras </t>
    </r>
    <r>
      <rPr>
        <sz val="11"/>
        <color theme="1"/>
        <rFont val="Calibri"/>
        <family val="2"/>
        <scheme val="minor"/>
      </rPr>
      <t>(currículo, disciplinas e recursos)</t>
    </r>
  </si>
  <si>
    <t>MB: Muito bem</t>
  </si>
  <si>
    <t>B: Bem</t>
  </si>
  <si>
    <t>P: Pouco</t>
  </si>
  <si>
    <t>MP: Muito pouco</t>
  </si>
  <si>
    <t>GRÁFICO 1</t>
  </si>
  <si>
    <t>GRÁFICO 2</t>
  </si>
  <si>
    <t>GRÁFICO 3</t>
  </si>
  <si>
    <t>GRÁFICO 4</t>
  </si>
  <si>
    <t>GRÁFICO 5</t>
  </si>
  <si>
    <t>GRÁFICO 6</t>
  </si>
  <si>
    <t>GRÁFICO 7</t>
  </si>
  <si>
    <t>GRÁFICO 8</t>
  </si>
  <si>
    <t>NR: Não respondido</t>
  </si>
  <si>
    <t>NR</t>
  </si>
  <si>
    <r>
      <t>1. Quanto ao</t>
    </r>
    <r>
      <rPr>
        <b/>
        <sz val="11"/>
        <color theme="1"/>
        <rFont val="Calibri"/>
        <family val="2"/>
        <scheme val="minor"/>
      </rPr>
      <t xml:space="preserve"> Curso de Letras 
</t>
    </r>
    <r>
      <rPr>
        <sz val="11"/>
        <color theme="1"/>
        <rFont val="Calibri"/>
        <family val="2"/>
        <scheme val="minor"/>
      </rPr>
      <t>(currículo, disciplinas e recursos)</t>
    </r>
  </si>
  <si>
    <r>
      <t xml:space="preserve">6. Quanto ao </t>
    </r>
    <r>
      <rPr>
        <b/>
        <sz val="11"/>
        <color theme="1"/>
        <rFont val="Calibri"/>
        <family val="2"/>
        <scheme val="minor"/>
      </rPr>
      <t>atendimento ao aluno</t>
    </r>
  </si>
  <si>
    <r>
      <t xml:space="preserve">7. Quanto à </t>
    </r>
    <r>
      <rPr>
        <b/>
        <sz val="11"/>
        <color theme="1"/>
        <rFont val="Calibri"/>
        <family val="2"/>
        <scheme val="minor"/>
      </rPr>
      <t>Biblioteca</t>
    </r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</si>
</sst>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8" xfId="0" applyFill="1" applyBorder="1"/>
    <xf numFmtId="0" fontId="0" fillId="2" borderId="1" xfId="0" applyFill="1" applyBorder="1"/>
    <xf numFmtId="0" fontId="0" fillId="3" borderId="8" xfId="0" applyFill="1" applyBorder="1"/>
    <xf numFmtId="0" fontId="0" fillId="3" borderId="1" xfId="0" applyFill="1" applyBorder="1"/>
    <xf numFmtId="0" fontId="0" fillId="0" borderId="1" xfId="0" applyFill="1" applyBorder="1"/>
    <xf numFmtId="0" fontId="0" fillId="2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9" fontId="0" fillId="7" borderId="1" xfId="1" applyFont="1" applyFill="1" applyBorder="1"/>
    <xf numFmtId="0" fontId="0" fillId="7" borderId="1" xfId="0" applyFill="1" applyBorder="1"/>
    <xf numFmtId="9" fontId="0" fillId="7" borderId="1" xfId="0" applyNumberFormat="1" applyFill="1" applyBorder="1"/>
    <xf numFmtId="0" fontId="0" fillId="2" borderId="5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11" xfId="0" applyFill="1" applyBorder="1"/>
    <xf numFmtId="0" fontId="0" fillId="0" borderId="4" xfId="0" applyFill="1" applyBorder="1"/>
    <xf numFmtId="0" fontId="0" fillId="0" borderId="10" xfId="0" applyFill="1" applyBorder="1"/>
    <xf numFmtId="0" fontId="0" fillId="0" borderId="7" xfId="0" applyFill="1" applyBorder="1"/>
    <xf numFmtId="9" fontId="0" fillId="2" borderId="5" xfId="1" applyFont="1" applyFill="1" applyBorder="1"/>
    <xf numFmtId="9" fontId="0" fillId="2" borderId="1" xfId="1" applyFont="1" applyFill="1" applyBorder="1"/>
    <xf numFmtId="9" fontId="0" fillId="2" borderId="8" xfId="1" applyFont="1" applyFill="1" applyBorder="1"/>
    <xf numFmtId="9" fontId="0" fillId="3" borderId="5" xfId="1" applyFont="1" applyFill="1" applyBorder="1"/>
    <xf numFmtId="9" fontId="0" fillId="3" borderId="1" xfId="1" applyFont="1" applyFill="1" applyBorder="1"/>
    <xf numFmtId="9" fontId="0" fillId="3" borderId="8" xfId="1" applyFont="1" applyFill="1" applyBorder="1"/>
    <xf numFmtId="9" fontId="0" fillId="3" borderId="6" xfId="1" applyFont="1" applyFill="1" applyBorder="1"/>
    <xf numFmtId="9" fontId="0" fillId="3" borderId="11" xfId="1" applyFont="1" applyFill="1" applyBorder="1"/>
    <xf numFmtId="9" fontId="0" fillId="0" borderId="4" xfId="1" applyFont="1" applyFill="1" applyBorder="1"/>
    <xf numFmtId="9" fontId="0" fillId="0" borderId="10" xfId="1" applyFont="1" applyFill="1" applyBorder="1"/>
    <xf numFmtId="9" fontId="0" fillId="0" borderId="7" xfId="1" applyFont="1" applyFill="1" applyBorder="1"/>
    <xf numFmtId="9" fontId="2" fillId="4" borderId="5" xfId="1" applyFont="1" applyFill="1" applyBorder="1"/>
    <xf numFmtId="9" fontId="2" fillId="4" borderId="1" xfId="1" applyFont="1" applyFill="1" applyBorder="1"/>
    <xf numFmtId="9" fontId="2" fillId="4" borderId="8" xfId="1" applyFont="1" applyFill="1" applyBorder="1"/>
    <xf numFmtId="9" fontId="2" fillId="11" borderId="5" xfId="1" applyFont="1" applyFill="1" applyBorder="1"/>
    <xf numFmtId="9" fontId="2" fillId="11" borderId="1" xfId="1" applyFont="1" applyFill="1" applyBorder="1"/>
    <xf numFmtId="9" fontId="2" fillId="11" borderId="11" xfId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9" fontId="0" fillId="0" borderId="1" xfId="1" applyFont="1" applyFill="1" applyBorder="1"/>
    <xf numFmtId="9" fontId="0" fillId="0" borderId="12" xfId="1" applyFont="1" applyFill="1" applyBorder="1"/>
    <xf numFmtId="9" fontId="0" fillId="0" borderId="13" xfId="0" applyNumberFormat="1" applyBorder="1"/>
    <xf numFmtId="9" fontId="4" fillId="2" borderId="1" xfId="1" applyFont="1" applyFill="1" applyBorder="1"/>
    <xf numFmtId="9" fontId="4" fillId="3" borderId="1" xfId="1" applyFont="1" applyFill="1" applyBorder="1"/>
    <xf numFmtId="9" fontId="0" fillId="0" borderId="14" xfId="0" applyNumberFormat="1" applyBorder="1"/>
    <xf numFmtId="9" fontId="0" fillId="0" borderId="15" xfId="0" applyNumberFormat="1" applyBorder="1"/>
    <xf numFmtId="9" fontId="4" fillId="5" borderId="1" xfId="1" applyFont="1" applyFill="1" applyBorder="1"/>
    <xf numFmtId="9" fontId="0" fillId="0" borderId="2" xfId="0" applyNumberFormat="1" applyFill="1" applyBorder="1"/>
    <xf numFmtId="9" fontId="4" fillId="10" borderId="1" xfId="1" applyFont="1" applyFill="1" applyBorder="1"/>
    <xf numFmtId="9" fontId="0" fillId="10" borderId="1" xfId="1" applyFont="1" applyFill="1" applyBorder="1"/>
    <xf numFmtId="9" fontId="0" fillId="0" borderId="17" xfId="1" applyFont="1" applyBorder="1"/>
    <xf numFmtId="0" fontId="0" fillId="6" borderId="0" xfId="0" applyFill="1"/>
    <xf numFmtId="0" fontId="0" fillId="9" borderId="0" xfId="0" applyFill="1"/>
    <xf numFmtId="0" fontId="0" fillId="12" borderId="0" xfId="0" applyFill="1"/>
    <xf numFmtId="0" fontId="0" fillId="8" borderId="0" xfId="0" applyFill="1"/>
    <xf numFmtId="0" fontId="0" fillId="13" borderId="0" xfId="0" applyFill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19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17" xfId="0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9" fontId="0" fillId="0" borderId="0" xfId="1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18" xfId="0" applyFill="1" applyBorder="1" applyAlignment="1">
      <alignment horizontal="left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9.6313199336924976E-2"/>
                  <c:y val="0.12278288130650337"/>
                </c:manualLayout>
              </c:layout>
              <c:showPercent val="1"/>
            </c:dLbl>
            <c:dLbl>
              <c:idx val="1"/>
              <c:layout>
                <c:manualLayout>
                  <c:x val="4.062491366210802E-2"/>
                  <c:y val="-6.1652449693788282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 baseline="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GRÁFICOS!$F$4:$F$8</c:f>
              <c:numCache>
                <c:formatCode>0%</c:formatCode>
                <c:ptCount val="5"/>
                <c:pt idx="0">
                  <c:v>0.6607142857142857</c:v>
                </c:pt>
                <c:pt idx="1">
                  <c:v>0.33035714285714285</c:v>
                </c:pt>
                <c:pt idx="2">
                  <c:v>8.9285714285714281E-3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7.5504146147130802E-2"/>
                  <c:y val="4.9324511519393419E-2"/>
                </c:manualLayout>
              </c:layout>
              <c:showPercent val="1"/>
            </c:dLbl>
            <c:dLbl>
              <c:idx val="1"/>
              <c:layout>
                <c:manualLayout>
                  <c:x val="2.6147257852201837E-2"/>
                  <c:y val="8.9895013123359629E-4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 baseline="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GRÁFICOS!$K$4:$K$8</c:f>
              <c:numCache>
                <c:formatCode>0%</c:formatCode>
                <c:ptCount val="5"/>
                <c:pt idx="0">
                  <c:v>0.70535714285714279</c:v>
                </c:pt>
                <c:pt idx="1">
                  <c:v>0.26785714285714285</c:v>
                </c:pt>
                <c:pt idx="2">
                  <c:v>1.7857142857142856E-2</c:v>
                </c:pt>
                <c:pt idx="3">
                  <c:v>8.9285714285714281E-3</c:v>
                </c:pt>
                <c:pt idx="4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8413135251297476E-2"/>
                  <c:y val="2.2048702245552641E-2"/>
                </c:manualLayout>
              </c:layout>
              <c:showPercent val="1"/>
            </c:dLbl>
            <c:dLbl>
              <c:idx val="1"/>
              <c:layout>
                <c:manualLayout>
                  <c:x val="8.7410918295407255E-3"/>
                  <c:y val="-3.1961577719451739E-2"/>
                </c:manualLayout>
              </c:layout>
              <c:showPercent val="1"/>
            </c:dLbl>
            <c:dLbl>
              <c:idx val="2"/>
              <c:layout>
                <c:manualLayout>
                  <c:x val="3.2902683281094722E-3"/>
                  <c:y val="7.1117672790901143E-2"/>
                </c:manualLayout>
              </c:layout>
              <c:showPercent val="1"/>
            </c:dLbl>
            <c:dLbl>
              <c:idx val="3"/>
              <c:layout>
                <c:manualLayout>
                  <c:x val="3.5130511598671532E-2"/>
                  <c:y val="2.0242782152230972E-2"/>
                </c:manualLayout>
              </c:layout>
              <c:showPercent val="1"/>
            </c:dLbl>
            <c:dLbl>
              <c:idx val="4"/>
              <c:layout>
                <c:manualLayout>
                  <c:x val="6.27612567846495E-2"/>
                  <c:y val="4.8869932925051053E-3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 baseline="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GRÁFICOS!$P$4:$P$8</c:f>
              <c:numCache>
                <c:formatCode>0%</c:formatCode>
                <c:ptCount val="5"/>
                <c:pt idx="0">
                  <c:v>0.25</c:v>
                </c:pt>
                <c:pt idx="1">
                  <c:v>0.40476190476190471</c:v>
                </c:pt>
                <c:pt idx="2">
                  <c:v>0.20238095238095236</c:v>
                </c:pt>
                <c:pt idx="3">
                  <c:v>5.9523809523809514E-2</c:v>
                </c:pt>
                <c:pt idx="4">
                  <c:v>8.3333333333333329E-2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7.2301826668289715E-2"/>
                  <c:y val="-7.9601560221638973E-2"/>
                </c:manualLayout>
              </c:layout>
              <c:showPercent val="1"/>
            </c:dLbl>
            <c:dLbl>
              <c:idx val="1"/>
              <c:layout>
                <c:manualLayout>
                  <c:x val="4.0627682442728921E-2"/>
                  <c:y val="-1.5046296296296295E-2"/>
                </c:manualLayout>
              </c:layout>
              <c:showPercent val="1"/>
            </c:dLbl>
            <c:dLbl>
              <c:idx val="2"/>
              <c:layout>
                <c:manualLayout>
                  <c:x val="3.6600159817343644E-2"/>
                  <c:y val="-8.3114975211431921E-2"/>
                </c:manualLayout>
              </c:layout>
              <c:showPercent val="1"/>
            </c:dLbl>
            <c:dLbl>
              <c:idx val="3"/>
              <c:layout>
                <c:manualLayout>
                  <c:x val="3.4835611712916159E-2"/>
                  <c:y val="1.8655949256342962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 baseline="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GRÁFICOS!$U$4:$U$8</c:f>
              <c:numCache>
                <c:formatCode>0%</c:formatCode>
                <c:ptCount val="5"/>
                <c:pt idx="0">
                  <c:v>0.35714285714285715</c:v>
                </c:pt>
                <c:pt idx="1">
                  <c:v>0.3392857142857143</c:v>
                </c:pt>
                <c:pt idx="2">
                  <c:v>0.1875</c:v>
                </c:pt>
                <c:pt idx="3">
                  <c:v>8.0357142857142849E-2</c:v>
                </c:pt>
                <c:pt idx="4">
                  <c:v>3.5714285714285712E-2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2.2375371395407261E-2"/>
                  <c:y val="1.2539734616506272E-2"/>
                </c:manualLayout>
              </c:layout>
              <c:showPercent val="1"/>
            </c:dLbl>
            <c:dLbl>
              <c:idx val="1"/>
              <c:layout>
                <c:manualLayout>
                  <c:x val="-4.9038919639995501E-2"/>
                  <c:y val="-7.6595217264508617E-2"/>
                </c:manualLayout>
              </c:layout>
              <c:showPercent val="1"/>
            </c:dLbl>
            <c:dLbl>
              <c:idx val="2"/>
              <c:layout>
                <c:manualLayout>
                  <c:x val="-1.9160624723889717E-2"/>
                  <c:y val="-1.5134878973461651E-2"/>
                </c:manualLayout>
              </c:layout>
              <c:showPercent val="1"/>
            </c:dLbl>
            <c:dLbl>
              <c:idx val="3"/>
              <c:layout>
                <c:manualLayout>
                  <c:x val="-9.7112860892388467E-3"/>
                  <c:y val="-1.5597112860892388E-2"/>
                </c:manualLayout>
              </c:layout>
              <c:showPercent val="1"/>
            </c:dLbl>
            <c:dLbl>
              <c:idx val="4"/>
              <c:layout>
                <c:manualLayout>
                  <c:x val="6.3311244510277809E-2"/>
                  <c:y val="-0.23872666958296881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 baseline="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GRÁFICOS!$Z$4:$Z$8</c:f>
              <c:numCache>
                <c:formatCode>0%</c:formatCode>
                <c:ptCount val="5"/>
                <c:pt idx="0">
                  <c:v>0.10714285714285714</c:v>
                </c:pt>
                <c:pt idx="1">
                  <c:v>0.1607142857142857</c:v>
                </c:pt>
                <c:pt idx="2">
                  <c:v>0.1607142857142857</c:v>
                </c:pt>
                <c:pt idx="3">
                  <c:v>7.1428571428571425E-2</c:v>
                </c:pt>
                <c:pt idx="4">
                  <c:v>0.5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4.0431243562909065E-2"/>
                  <c:y val="-5.2012248468941398E-3"/>
                </c:manualLayout>
              </c:layout>
              <c:showPercent val="1"/>
            </c:dLbl>
            <c:dLbl>
              <c:idx val="1"/>
              <c:layout>
                <c:manualLayout>
                  <c:x val="-0.10410578424532378"/>
                  <c:y val="-4.1189851268591419E-2"/>
                </c:manualLayout>
              </c:layout>
              <c:showPercent val="1"/>
            </c:dLbl>
            <c:dLbl>
              <c:idx val="2"/>
              <c:layout>
                <c:manualLayout>
                  <c:x val="3.2173826372969209E-3"/>
                  <c:y val="-6.842665500145817E-2"/>
                </c:manualLayout>
              </c:layout>
              <c:showPercent val="1"/>
            </c:dLbl>
            <c:dLbl>
              <c:idx val="3"/>
              <c:layout>
                <c:manualLayout>
                  <c:x val="5.3684840027907889E-2"/>
                  <c:y val="6.1457421988918076E-3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 baseline="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GRÁFICOS!$AE$4:$AE$8</c:f>
              <c:numCache>
                <c:formatCode>0%</c:formatCode>
                <c:ptCount val="5"/>
                <c:pt idx="0">
                  <c:v>0.29464285714285715</c:v>
                </c:pt>
                <c:pt idx="1">
                  <c:v>0.4107142857142857</c:v>
                </c:pt>
                <c:pt idx="2">
                  <c:v>0.125</c:v>
                </c:pt>
                <c:pt idx="3">
                  <c:v>0.1607142857142857</c:v>
                </c:pt>
                <c:pt idx="4">
                  <c:v>8.9285714285714281E-3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1.8695607128056361E-3"/>
                  <c:y val="2.9077354913969095E-2"/>
                </c:manualLayout>
              </c:layout>
              <c:showPercent val="1"/>
            </c:dLbl>
            <c:dLbl>
              <c:idx val="1"/>
              <c:layout>
                <c:manualLayout>
                  <c:x val="-8.5723684210526313E-2"/>
                  <c:y val="-0.17703083989501314"/>
                </c:manualLayout>
              </c:layout>
              <c:showPercent val="1"/>
            </c:dLbl>
            <c:dLbl>
              <c:idx val="2"/>
              <c:layout>
                <c:manualLayout>
                  <c:x val="3.7890247271722627E-3"/>
                  <c:y val="-3.797098279381745E-2"/>
                </c:manualLayout>
              </c:layout>
              <c:showPercent val="1"/>
            </c:dLbl>
            <c:dLbl>
              <c:idx val="3"/>
              <c:layout>
                <c:manualLayout>
                  <c:x val="6.7311265368144774E-2"/>
                  <c:y val="-3.4844342373869949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GRÁFICOS!$AJ$4:$AJ$8</c:f>
              <c:numCache>
                <c:formatCode>0%</c:formatCode>
                <c:ptCount val="5"/>
                <c:pt idx="0">
                  <c:v>0.10714285714285714</c:v>
                </c:pt>
                <c:pt idx="1">
                  <c:v>0.25</c:v>
                </c:pt>
                <c:pt idx="2">
                  <c:v>0.35714285714285715</c:v>
                </c:pt>
                <c:pt idx="3">
                  <c:v>0.27380952380952378</c:v>
                </c:pt>
                <c:pt idx="4">
                  <c:v>1.1904761904761904E-2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1.9150408746677373E-2"/>
                  <c:y val="3.2279454651501893E-2"/>
                </c:manualLayout>
              </c:layout>
              <c:showPercent val="1"/>
            </c:dLbl>
            <c:dLbl>
              <c:idx val="1"/>
              <c:layout>
                <c:manualLayout>
                  <c:x val="-5.5140846247722218E-2"/>
                  <c:y val="6.0829687955672229E-2"/>
                </c:manualLayout>
              </c:layout>
              <c:showPercent val="1"/>
            </c:dLbl>
            <c:dLbl>
              <c:idx val="2"/>
              <c:layout>
                <c:manualLayout>
                  <c:x val="-6.1405620475784477E-3"/>
                  <c:y val="-7.6465806357538649E-2"/>
                </c:manualLayout>
              </c:layout>
              <c:showPercent val="1"/>
            </c:dLbl>
            <c:dLbl>
              <c:idx val="3"/>
              <c:layout>
                <c:manualLayout>
                  <c:x val="4.7112526539278138E-2"/>
                  <c:y val="4.7098279381743968E-4"/>
                </c:manualLayout>
              </c:layout>
              <c:showPercent val="1"/>
            </c:dLbl>
            <c:txPr>
              <a:bodyPr/>
              <a:lstStyle/>
              <a:p>
                <a:pPr>
                  <a:defRPr sz="1300"/>
                </a:pPr>
                <a:endParaRPr lang="pt-BR"/>
              </a:p>
            </c:txPr>
            <c:showPercent val="1"/>
          </c:dLbls>
          <c:cat>
            <c:strRef>
              <c:f>GRÁFICOS!$A$4:$A$8</c:f>
              <c:strCache>
                <c:ptCount val="5"/>
                <c:pt idx="0">
                  <c:v>MB</c:v>
                </c:pt>
                <c:pt idx="1">
                  <c:v>B</c:v>
                </c:pt>
                <c:pt idx="2">
                  <c:v>P</c:v>
                </c:pt>
                <c:pt idx="3">
                  <c:v>MP</c:v>
                </c:pt>
                <c:pt idx="4">
                  <c:v>NR</c:v>
                </c:pt>
              </c:strCache>
            </c:strRef>
          </c:cat>
          <c:val>
            <c:numRef>
              <c:f>GRÁFICOS!$AO$4:$AO$8</c:f>
              <c:numCache>
                <c:formatCode>0%</c:formatCode>
                <c:ptCount val="5"/>
                <c:pt idx="0">
                  <c:v>0.23809523809523811</c:v>
                </c:pt>
                <c:pt idx="1">
                  <c:v>0.16666666666666666</c:v>
                </c:pt>
                <c:pt idx="2">
                  <c:v>0.34523809523809529</c:v>
                </c:pt>
                <c:pt idx="3">
                  <c:v>0.21428571428571427</c:v>
                </c:pt>
                <c:pt idx="4">
                  <c:v>3.5714285714285712E-2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33337</xdr:rowOff>
    </xdr:from>
    <xdr:to>
      <xdr:col>5</xdr:col>
      <xdr:colOff>457200</xdr:colOff>
      <xdr:row>26</xdr:row>
      <xdr:rowOff>109537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28576</xdr:colOff>
      <xdr:row>12</xdr:row>
      <xdr:rowOff>33337</xdr:rowOff>
    </xdr:from>
    <xdr:to>
      <xdr:col>10</xdr:col>
      <xdr:colOff>581025</xdr:colOff>
      <xdr:row>26</xdr:row>
      <xdr:rowOff>109537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</xdr:colOff>
      <xdr:row>12</xdr:row>
      <xdr:rowOff>23812</xdr:rowOff>
    </xdr:from>
    <xdr:to>
      <xdr:col>16</xdr:col>
      <xdr:colOff>28575</xdr:colOff>
      <xdr:row>26</xdr:row>
      <xdr:rowOff>100012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142876</xdr:colOff>
      <xdr:row>12</xdr:row>
      <xdr:rowOff>23812</xdr:rowOff>
    </xdr:from>
    <xdr:to>
      <xdr:col>20</xdr:col>
      <xdr:colOff>571499</xdr:colOff>
      <xdr:row>26</xdr:row>
      <xdr:rowOff>100012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47625</xdr:colOff>
      <xdr:row>12</xdr:row>
      <xdr:rowOff>33337</xdr:rowOff>
    </xdr:from>
    <xdr:to>
      <xdr:col>25</xdr:col>
      <xdr:colOff>495300</xdr:colOff>
      <xdr:row>26</xdr:row>
      <xdr:rowOff>109537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38100</xdr:colOff>
      <xdr:row>12</xdr:row>
      <xdr:rowOff>23812</xdr:rowOff>
    </xdr:from>
    <xdr:to>
      <xdr:col>31</xdr:col>
      <xdr:colOff>0</xdr:colOff>
      <xdr:row>26</xdr:row>
      <xdr:rowOff>100012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12</xdr:row>
      <xdr:rowOff>23812</xdr:rowOff>
    </xdr:from>
    <xdr:to>
      <xdr:col>35</xdr:col>
      <xdr:colOff>561975</xdr:colOff>
      <xdr:row>26</xdr:row>
      <xdr:rowOff>100012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47625</xdr:colOff>
      <xdr:row>12</xdr:row>
      <xdr:rowOff>14287</xdr:rowOff>
    </xdr:from>
    <xdr:to>
      <xdr:col>40</xdr:col>
      <xdr:colOff>600075</xdr:colOff>
      <xdr:row>26</xdr:row>
      <xdr:rowOff>90487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33"/>
  <sheetViews>
    <sheetView tabSelected="1" workbookViewId="0">
      <selection activeCell="AM28" sqref="AM28"/>
    </sheetView>
  </sheetViews>
  <sheetFormatPr defaultRowHeight="15"/>
  <cols>
    <col min="6" max="6" width="9.140625" style="42"/>
  </cols>
  <sheetData>
    <row r="1" spans="1:41" ht="15.75" thickBot="1"/>
    <row r="2" spans="1:41" s="62" customFormat="1" ht="34.5" customHeight="1" thickBot="1">
      <c r="A2" s="61"/>
      <c r="B2" s="63" t="s">
        <v>34</v>
      </c>
      <c r="C2" s="64"/>
      <c r="D2" s="64"/>
      <c r="E2" s="64"/>
      <c r="F2" s="65"/>
      <c r="G2" s="63" t="s">
        <v>18</v>
      </c>
      <c r="H2" s="64"/>
      <c r="I2" s="64"/>
      <c r="J2" s="64"/>
      <c r="K2" s="65"/>
      <c r="L2" s="63" t="s">
        <v>17</v>
      </c>
      <c r="M2" s="64"/>
      <c r="N2" s="64"/>
      <c r="O2" s="64"/>
      <c r="P2" s="65"/>
      <c r="Q2" s="63" t="s">
        <v>16</v>
      </c>
      <c r="R2" s="64"/>
      <c r="S2" s="64"/>
      <c r="T2" s="64"/>
      <c r="U2" s="65"/>
      <c r="V2" s="63" t="s">
        <v>15</v>
      </c>
      <c r="W2" s="64"/>
      <c r="X2" s="64"/>
      <c r="Y2" s="64"/>
      <c r="Z2" s="65"/>
      <c r="AA2" s="63" t="s">
        <v>35</v>
      </c>
      <c r="AB2" s="64"/>
      <c r="AC2" s="64"/>
      <c r="AD2" s="64"/>
      <c r="AE2" s="65"/>
      <c r="AF2" s="63" t="s">
        <v>36</v>
      </c>
      <c r="AG2" s="64"/>
      <c r="AH2" s="64"/>
      <c r="AI2" s="64"/>
      <c r="AJ2" s="65"/>
      <c r="AK2" s="63" t="s">
        <v>12</v>
      </c>
      <c r="AL2" s="64"/>
      <c r="AM2" s="64"/>
      <c r="AN2" s="64"/>
      <c r="AO2" s="65"/>
    </row>
    <row r="4" spans="1:41">
      <c r="A4" s="44" t="s">
        <v>5</v>
      </c>
      <c r="B4" s="47">
        <f>'GRUPO 1'!B41</f>
        <v>0.5714285714285714</v>
      </c>
      <c r="C4" s="47">
        <f>'GRUPO 1'!C41</f>
        <v>0.6071428571428571</v>
      </c>
      <c r="D4" s="47">
        <f>'GRUPO 1'!D41</f>
        <v>0.7142857142857143</v>
      </c>
      <c r="E4" s="47">
        <f>'GRUPO 1'!E41</f>
        <v>0.75</v>
      </c>
      <c r="F4" s="51">
        <f>SUM(B4:E4)/4</f>
        <v>0.6607142857142857</v>
      </c>
      <c r="G4" s="48">
        <f>'GRUPO 1'!F41</f>
        <v>0.6428571428571429</v>
      </c>
      <c r="H4" s="48">
        <f>'GRUPO 1'!G41</f>
        <v>0.6428571428571429</v>
      </c>
      <c r="I4" s="48">
        <f>'GRUPO 1'!H41</f>
        <v>0.7142857142857143</v>
      </c>
      <c r="J4" s="48">
        <f>'GRUPO 1'!I41</f>
        <v>0.8214285714285714</v>
      </c>
      <c r="K4" s="53">
        <f>SUM(G4:J4)/4</f>
        <v>0.70535714285714279</v>
      </c>
      <c r="L4" s="47">
        <f>'GRUPO 1'!J41</f>
        <v>0.17857142857142858</v>
      </c>
      <c r="M4" s="47">
        <f>'GRUPO 1'!K41</f>
        <v>0.25</v>
      </c>
      <c r="N4" s="47">
        <f>'GRUPO 1'!L41</f>
        <v>0.32142857142857145</v>
      </c>
      <c r="O4" s="47"/>
      <c r="P4" s="51">
        <f>SUM(L4:N4)/3</f>
        <v>0.25</v>
      </c>
      <c r="Q4" s="48">
        <f>'GRUPO 1'!M41</f>
        <v>3.5714285714285712E-2</v>
      </c>
      <c r="R4" s="48">
        <f>'GRUPO 1'!N41</f>
        <v>0.5714285714285714</v>
      </c>
      <c r="S4" s="48">
        <f>'GRUPO 1'!O41</f>
        <v>0.17857142857142858</v>
      </c>
      <c r="T4" s="48">
        <f>'GRUPO 1'!P41</f>
        <v>0.6428571428571429</v>
      </c>
      <c r="U4" s="53">
        <f>SUM(Q4:T4)/4</f>
        <v>0.35714285714285715</v>
      </c>
      <c r="V4" s="47">
        <f>'GRUPO 1'!Q41</f>
        <v>0.10714285714285714</v>
      </c>
      <c r="W4" s="47">
        <f>'GRUPO 1'!R41</f>
        <v>0.10714285714285714</v>
      </c>
      <c r="X4" s="47"/>
      <c r="Y4" s="47"/>
      <c r="Z4" s="51">
        <f>SUM(V4:W4)/2</f>
        <v>0.10714285714285714</v>
      </c>
      <c r="AA4" s="48">
        <f>'GRUPO 1'!S41</f>
        <v>0.42857142857142855</v>
      </c>
      <c r="AB4" s="48">
        <f>'GRUPO 1'!T41</f>
        <v>0.5</v>
      </c>
      <c r="AC4" s="48">
        <f>'GRUPO 1'!U41</f>
        <v>0.17857142857142858</v>
      </c>
      <c r="AD4" s="48">
        <f>'GRUPO 1'!V41</f>
        <v>7.1428571428571425E-2</v>
      </c>
      <c r="AE4" s="53">
        <f>SUM(AA4:AD4)/4</f>
        <v>0.29464285714285715</v>
      </c>
      <c r="AF4" s="47">
        <f>'GRUPO 1'!W41</f>
        <v>7.1428571428571425E-2</v>
      </c>
      <c r="AG4" s="47">
        <f>'GRUPO 1'!X41</f>
        <v>0.14285714285714285</v>
      </c>
      <c r="AH4" s="47">
        <f>'GRUPO 1'!Y41</f>
        <v>0.10714285714285714</v>
      </c>
      <c r="AI4" s="47"/>
      <c r="AJ4" s="51">
        <f>SUM(AF4:AH4)/3</f>
        <v>0.10714285714285714</v>
      </c>
      <c r="AK4" s="48">
        <f>'GRUPO 1'!Z41</f>
        <v>0.2857142857142857</v>
      </c>
      <c r="AL4" s="48">
        <f>'GRUPO 1'!AA41</f>
        <v>0.21428571428571427</v>
      </c>
      <c r="AM4" s="48">
        <f>'GRUPO 1'!AB41</f>
        <v>0.21428571428571427</v>
      </c>
      <c r="AN4" s="6"/>
      <c r="AO4" s="54">
        <f>SUM(AK4:AM4)/3</f>
        <v>0.23809523809523811</v>
      </c>
    </row>
    <row r="5" spans="1:41">
      <c r="A5" s="44" t="s">
        <v>2</v>
      </c>
      <c r="B5" s="47">
        <f>'GRUPO 1'!B42</f>
        <v>0.39285714285714285</v>
      </c>
      <c r="C5" s="47">
        <f>'GRUPO 1'!C42</f>
        <v>0.39285714285714285</v>
      </c>
      <c r="D5" s="47">
        <f>'GRUPO 1'!D42</f>
        <v>0.2857142857142857</v>
      </c>
      <c r="E5" s="47">
        <f>'GRUPO 1'!E42</f>
        <v>0.25</v>
      </c>
      <c r="F5" s="51">
        <f t="shared" ref="F5:F8" si="0">SUM(B5:E5)/4</f>
        <v>0.33035714285714285</v>
      </c>
      <c r="G5" s="48">
        <f>'GRUPO 1'!F42</f>
        <v>0.32142857142857145</v>
      </c>
      <c r="H5" s="48">
        <f>'GRUPO 1'!G42</f>
        <v>0.2857142857142857</v>
      </c>
      <c r="I5" s="48">
        <f>'GRUPO 1'!H42</f>
        <v>0.2857142857142857</v>
      </c>
      <c r="J5" s="48">
        <f>'GRUPO 1'!I42</f>
        <v>0.17857142857142858</v>
      </c>
      <c r="K5" s="53">
        <f t="shared" ref="K5:K8" si="1">SUM(G5:J5)/4</f>
        <v>0.26785714285714285</v>
      </c>
      <c r="L5" s="47">
        <f>'GRUPO 1'!J42</f>
        <v>0.39285714285714285</v>
      </c>
      <c r="M5" s="47">
        <f>'GRUPO 1'!K42</f>
        <v>0.42857142857142855</v>
      </c>
      <c r="N5" s="47">
        <f>'GRUPO 1'!L42</f>
        <v>0.39285714285714285</v>
      </c>
      <c r="O5" s="47"/>
      <c r="P5" s="51">
        <f t="shared" ref="P5:P8" si="2">SUM(L5:N5)/3</f>
        <v>0.40476190476190471</v>
      </c>
      <c r="Q5" s="48">
        <f>'GRUPO 1'!M42</f>
        <v>0.2857142857142857</v>
      </c>
      <c r="R5" s="48">
        <f>'GRUPO 1'!N42</f>
        <v>0.25</v>
      </c>
      <c r="S5" s="48">
        <f>'GRUPO 1'!O42</f>
        <v>0.5714285714285714</v>
      </c>
      <c r="T5" s="48">
        <f>'GRUPO 1'!P42</f>
        <v>0.25</v>
      </c>
      <c r="U5" s="53">
        <f t="shared" ref="U5:U8" si="3">SUM(Q5:T5)/4</f>
        <v>0.3392857142857143</v>
      </c>
      <c r="V5" s="47">
        <f>'GRUPO 1'!Q42</f>
        <v>0.21428571428571427</v>
      </c>
      <c r="W5" s="47">
        <f>'GRUPO 1'!R42</f>
        <v>0.10714285714285714</v>
      </c>
      <c r="X5" s="47"/>
      <c r="Y5" s="47"/>
      <c r="Z5" s="51">
        <f t="shared" ref="Z5:Z8" si="4">SUM(V5:W5)/2</f>
        <v>0.1607142857142857</v>
      </c>
      <c r="AA5" s="48">
        <f>'GRUPO 1'!S42</f>
        <v>0.5</v>
      </c>
      <c r="AB5" s="48">
        <f>'GRUPO 1'!T42</f>
        <v>0.32142857142857145</v>
      </c>
      <c r="AC5" s="48">
        <f>'GRUPO 1'!U42</f>
        <v>0.5</v>
      </c>
      <c r="AD5" s="48">
        <f>'GRUPO 1'!V42</f>
        <v>0.32142857142857145</v>
      </c>
      <c r="AE5" s="53">
        <f t="shared" ref="AE5:AE8" si="5">SUM(AA5:AD5)/4</f>
        <v>0.4107142857142857</v>
      </c>
      <c r="AF5" s="47">
        <f>'GRUPO 1'!W42</f>
        <v>0.17857142857142858</v>
      </c>
      <c r="AG5" s="47">
        <f>'GRUPO 1'!X42</f>
        <v>0.32142857142857145</v>
      </c>
      <c r="AH5" s="47">
        <f>'GRUPO 1'!Y42</f>
        <v>0.25</v>
      </c>
      <c r="AI5" s="47"/>
      <c r="AJ5" s="51">
        <f t="shared" ref="AJ5:AJ8" si="6">SUM(AF5:AH5)/3</f>
        <v>0.25</v>
      </c>
      <c r="AK5" s="48">
        <f>'GRUPO 1'!Z42</f>
        <v>0.14285714285714285</v>
      </c>
      <c r="AL5" s="48">
        <f>'GRUPO 1'!AA42</f>
        <v>0.21428571428571427</v>
      </c>
      <c r="AM5" s="48">
        <f>'GRUPO 1'!AB42</f>
        <v>0.14285714285714285</v>
      </c>
      <c r="AN5" s="6"/>
      <c r="AO5" s="54">
        <f t="shared" ref="AO5:AO8" si="7">SUM(AK5:AM5)/3</f>
        <v>0.16666666666666666</v>
      </c>
    </row>
    <row r="6" spans="1:41">
      <c r="A6" s="44" t="s">
        <v>6</v>
      </c>
      <c r="B6" s="47">
        <f>'GRUPO 1'!B43</f>
        <v>3.5714285714285712E-2</v>
      </c>
      <c r="C6" s="47">
        <f>'GRUPO 1'!C43</f>
        <v>0</v>
      </c>
      <c r="D6" s="47">
        <f>'GRUPO 1'!D43</f>
        <v>0</v>
      </c>
      <c r="E6" s="47">
        <f>'GRUPO 1'!E43</f>
        <v>0</v>
      </c>
      <c r="F6" s="51">
        <f t="shared" si="0"/>
        <v>8.9285714285714281E-3</v>
      </c>
      <c r="G6" s="48">
        <f>'GRUPO 1'!F43</f>
        <v>3.5714285714285712E-2</v>
      </c>
      <c r="H6" s="48">
        <f>'GRUPO 1'!G43</f>
        <v>3.5714285714285712E-2</v>
      </c>
      <c r="I6" s="48">
        <f>'GRUPO 1'!H43</f>
        <v>0</v>
      </c>
      <c r="J6" s="48">
        <f>'GRUPO 1'!I43</f>
        <v>0</v>
      </c>
      <c r="K6" s="53">
        <f t="shared" si="1"/>
        <v>1.7857142857142856E-2</v>
      </c>
      <c r="L6" s="47">
        <f>'GRUPO 1'!J43</f>
        <v>0.2857142857142857</v>
      </c>
      <c r="M6" s="47">
        <f>'GRUPO 1'!K43</f>
        <v>0.14285714285714285</v>
      </c>
      <c r="N6" s="47">
        <f>'GRUPO 1'!L43</f>
        <v>0.17857142857142858</v>
      </c>
      <c r="O6" s="47"/>
      <c r="P6" s="51">
        <f t="shared" si="2"/>
        <v>0.20238095238095236</v>
      </c>
      <c r="Q6" s="48">
        <f>'GRUPO 1'!M43</f>
        <v>0.4642857142857143</v>
      </c>
      <c r="R6" s="48">
        <f>'GRUPO 1'!N43</f>
        <v>7.1428571428571425E-2</v>
      </c>
      <c r="S6" s="48">
        <f>'GRUPO 1'!O43</f>
        <v>0.17857142857142858</v>
      </c>
      <c r="T6" s="48">
        <f>'GRUPO 1'!P43</f>
        <v>3.5714285714285712E-2</v>
      </c>
      <c r="U6" s="53">
        <f t="shared" si="3"/>
        <v>0.1875</v>
      </c>
      <c r="V6" s="47">
        <f>'GRUPO 1'!Q43</f>
        <v>0.14285714285714285</v>
      </c>
      <c r="W6" s="47">
        <f>'GRUPO 1'!R43</f>
        <v>0.17857142857142858</v>
      </c>
      <c r="X6" s="47"/>
      <c r="Y6" s="47"/>
      <c r="Z6" s="51">
        <f t="shared" si="4"/>
        <v>0.1607142857142857</v>
      </c>
      <c r="AA6" s="48">
        <f>'GRUPO 1'!S43</f>
        <v>7.1428571428571425E-2</v>
      </c>
      <c r="AB6" s="48">
        <f>'GRUPO 1'!T43</f>
        <v>3.5714285714285712E-2</v>
      </c>
      <c r="AC6" s="48">
        <f>'GRUPO 1'!U43</f>
        <v>0.10714285714285714</v>
      </c>
      <c r="AD6" s="48">
        <f>'GRUPO 1'!V43</f>
        <v>0.2857142857142857</v>
      </c>
      <c r="AE6" s="53">
        <f t="shared" si="5"/>
        <v>0.125</v>
      </c>
      <c r="AF6" s="47">
        <f>'GRUPO 1'!W43</f>
        <v>0.32142857142857145</v>
      </c>
      <c r="AG6" s="47">
        <f>'GRUPO 1'!X43</f>
        <v>0.39285714285714285</v>
      </c>
      <c r="AH6" s="47">
        <f>'GRUPO 1'!Y43</f>
        <v>0.35714285714285715</v>
      </c>
      <c r="AI6" s="47"/>
      <c r="AJ6" s="51">
        <f t="shared" si="6"/>
        <v>0.35714285714285715</v>
      </c>
      <c r="AK6" s="48">
        <f>'GRUPO 1'!Z43</f>
        <v>0.32142857142857145</v>
      </c>
      <c r="AL6" s="48">
        <f>'GRUPO 1'!AA43</f>
        <v>0.32142857142857145</v>
      </c>
      <c r="AM6" s="48">
        <f>'GRUPO 1'!AB43</f>
        <v>0.39285714285714285</v>
      </c>
      <c r="AN6" s="6"/>
      <c r="AO6" s="54">
        <f t="shared" si="7"/>
        <v>0.34523809523809529</v>
      </c>
    </row>
    <row r="7" spans="1:41">
      <c r="A7" s="44" t="s">
        <v>7</v>
      </c>
      <c r="B7" s="47">
        <f>'GRUPO 1'!B44</f>
        <v>0</v>
      </c>
      <c r="C7" s="47">
        <f>'GRUPO 1'!C44</f>
        <v>0</v>
      </c>
      <c r="D7" s="47">
        <f>'GRUPO 1'!D44</f>
        <v>0</v>
      </c>
      <c r="E7" s="47">
        <f>'GRUPO 1'!E44</f>
        <v>0</v>
      </c>
      <c r="F7" s="51">
        <f t="shared" si="0"/>
        <v>0</v>
      </c>
      <c r="G7" s="48">
        <f>'GRUPO 1'!F44</f>
        <v>0</v>
      </c>
      <c r="H7" s="48">
        <f>'GRUPO 1'!G44</f>
        <v>3.5714285714285712E-2</v>
      </c>
      <c r="I7" s="48">
        <f>'GRUPO 1'!H44</f>
        <v>0</v>
      </c>
      <c r="J7" s="48">
        <f>'GRUPO 1'!I44</f>
        <v>0</v>
      </c>
      <c r="K7" s="53">
        <f t="shared" si="1"/>
        <v>8.9285714285714281E-3</v>
      </c>
      <c r="L7" s="47">
        <f>'GRUPO 1'!J44</f>
        <v>7.1428571428571425E-2</v>
      </c>
      <c r="M7" s="47">
        <f>'GRUPO 1'!K44</f>
        <v>7.1428571428571425E-2</v>
      </c>
      <c r="N7" s="47">
        <f>'GRUPO 1'!L44</f>
        <v>3.5714285714285712E-2</v>
      </c>
      <c r="O7" s="47"/>
      <c r="P7" s="51">
        <f t="shared" si="2"/>
        <v>5.9523809523809514E-2</v>
      </c>
      <c r="Q7" s="48">
        <f>'GRUPO 1'!M44</f>
        <v>0.17857142857142858</v>
      </c>
      <c r="R7" s="48">
        <f>'GRUPO 1'!N44</f>
        <v>7.1428571428571425E-2</v>
      </c>
      <c r="S7" s="48">
        <f>'GRUPO 1'!O44</f>
        <v>3.5714285714285712E-2</v>
      </c>
      <c r="T7" s="48">
        <f>'GRUPO 1'!P44</f>
        <v>3.5714285714285712E-2</v>
      </c>
      <c r="U7" s="53">
        <f t="shared" si="3"/>
        <v>8.0357142857142849E-2</v>
      </c>
      <c r="V7" s="47">
        <f>'GRUPO 1'!Q44</f>
        <v>3.5714285714285712E-2</v>
      </c>
      <c r="W7" s="47">
        <f>'GRUPO 1'!R44</f>
        <v>0.10714285714285714</v>
      </c>
      <c r="X7" s="47"/>
      <c r="Y7" s="47"/>
      <c r="Z7" s="51">
        <f t="shared" si="4"/>
        <v>7.1428571428571425E-2</v>
      </c>
      <c r="AA7" s="48">
        <f>'GRUPO 1'!S44</f>
        <v>0</v>
      </c>
      <c r="AB7" s="48">
        <f>'GRUPO 1'!T44</f>
        <v>0.14285714285714285</v>
      </c>
      <c r="AC7" s="48">
        <f>'GRUPO 1'!U44</f>
        <v>0.21428571428571427</v>
      </c>
      <c r="AD7" s="48">
        <f>'GRUPO 1'!V44</f>
        <v>0.2857142857142857</v>
      </c>
      <c r="AE7" s="53">
        <f t="shared" si="5"/>
        <v>0.1607142857142857</v>
      </c>
      <c r="AF7" s="47">
        <f>'GRUPO 1'!W44</f>
        <v>0.42857142857142855</v>
      </c>
      <c r="AG7" s="47">
        <f>'GRUPO 1'!X44</f>
        <v>0.10714285714285714</v>
      </c>
      <c r="AH7" s="47">
        <f>'GRUPO 1'!Y44</f>
        <v>0.2857142857142857</v>
      </c>
      <c r="AI7" s="47"/>
      <c r="AJ7" s="51">
        <f t="shared" si="6"/>
        <v>0.27380952380952378</v>
      </c>
      <c r="AK7" s="48">
        <f>'GRUPO 1'!Z44</f>
        <v>0.21428571428571427</v>
      </c>
      <c r="AL7" s="48">
        <f>'GRUPO 1'!AA44</f>
        <v>0.21428571428571427</v>
      </c>
      <c r="AM7" s="48">
        <f>'GRUPO 1'!AB44</f>
        <v>0.21428571428571427</v>
      </c>
      <c r="AN7" s="6"/>
      <c r="AO7" s="54">
        <f t="shared" si="7"/>
        <v>0.21428571428571427</v>
      </c>
    </row>
    <row r="8" spans="1:41">
      <c r="A8" s="44" t="s">
        <v>33</v>
      </c>
      <c r="B8" s="47">
        <f>'GRUPO 1'!B45</f>
        <v>0</v>
      </c>
      <c r="C8" s="47">
        <f>'GRUPO 1'!C45</f>
        <v>0</v>
      </c>
      <c r="D8" s="47">
        <f>'GRUPO 1'!D45</f>
        <v>0</v>
      </c>
      <c r="E8" s="47">
        <f>'GRUPO 1'!E45</f>
        <v>0</v>
      </c>
      <c r="F8" s="51">
        <f t="shared" si="0"/>
        <v>0</v>
      </c>
      <c r="G8" s="48">
        <f>'GRUPO 1'!F45</f>
        <v>0</v>
      </c>
      <c r="H8" s="48">
        <f>'GRUPO 1'!G45</f>
        <v>0</v>
      </c>
      <c r="I8" s="48">
        <f>'GRUPO 1'!H45</f>
        <v>0</v>
      </c>
      <c r="J8" s="48">
        <f>'GRUPO 1'!I45</f>
        <v>0</v>
      </c>
      <c r="K8" s="53">
        <f t="shared" si="1"/>
        <v>0</v>
      </c>
      <c r="L8" s="47">
        <f>'GRUPO 1'!J45</f>
        <v>7.1428571428571425E-2</v>
      </c>
      <c r="M8" s="47">
        <f>'GRUPO 1'!K45</f>
        <v>0.10714285714285714</v>
      </c>
      <c r="N8" s="47">
        <f>'GRUPO 1'!L45</f>
        <v>7.1428571428571425E-2</v>
      </c>
      <c r="O8" s="47"/>
      <c r="P8" s="51">
        <f t="shared" si="2"/>
        <v>8.3333333333333329E-2</v>
      </c>
      <c r="Q8" s="48">
        <f>'GRUPO 1'!M45</f>
        <v>3.5714285714285712E-2</v>
      </c>
      <c r="R8" s="48">
        <f>'GRUPO 1'!N45</f>
        <v>3.5714285714285712E-2</v>
      </c>
      <c r="S8" s="48">
        <f>'GRUPO 1'!O45</f>
        <v>3.5714285714285712E-2</v>
      </c>
      <c r="T8" s="48">
        <f>'GRUPO 1'!P45</f>
        <v>3.5714285714285712E-2</v>
      </c>
      <c r="U8" s="53">
        <f t="shared" si="3"/>
        <v>3.5714285714285712E-2</v>
      </c>
      <c r="V8" s="47">
        <f>'GRUPO 1'!Q45</f>
        <v>0.5</v>
      </c>
      <c r="W8" s="47">
        <f>'GRUPO 1'!R45</f>
        <v>0.5</v>
      </c>
      <c r="X8" s="47"/>
      <c r="Y8" s="47"/>
      <c r="Z8" s="51">
        <f t="shared" si="4"/>
        <v>0.5</v>
      </c>
      <c r="AA8" s="48">
        <f>'GRUPO 1'!S45</f>
        <v>0</v>
      </c>
      <c r="AB8" s="48">
        <f>'GRUPO 1'!T45</f>
        <v>0</v>
      </c>
      <c r="AC8" s="48">
        <f>'GRUPO 1'!U45</f>
        <v>0</v>
      </c>
      <c r="AD8" s="48">
        <f>'GRUPO 1'!V45</f>
        <v>3.5714285714285712E-2</v>
      </c>
      <c r="AE8" s="53">
        <f t="shared" si="5"/>
        <v>8.9285714285714281E-3</v>
      </c>
      <c r="AF8" s="47">
        <f>'GRUPO 1'!W45</f>
        <v>0</v>
      </c>
      <c r="AG8" s="47">
        <f>'GRUPO 1'!X45</f>
        <v>3.5714285714285712E-2</v>
      </c>
      <c r="AH8" s="47">
        <f>'GRUPO 1'!Y45</f>
        <v>0</v>
      </c>
      <c r="AI8" s="47"/>
      <c r="AJ8" s="51">
        <f t="shared" si="6"/>
        <v>1.1904761904761904E-2</v>
      </c>
      <c r="AK8" s="48">
        <f>'GRUPO 1'!Z45</f>
        <v>3.5714285714285712E-2</v>
      </c>
      <c r="AL8" s="48">
        <f>'GRUPO 1'!AA45</f>
        <v>3.5714285714285712E-2</v>
      </c>
      <c r="AM8" s="48">
        <f>'GRUPO 1'!AB45</f>
        <v>3.5714285714285712E-2</v>
      </c>
      <c r="AN8" s="6"/>
      <c r="AO8" s="54">
        <f t="shared" si="7"/>
        <v>3.5714285714285712E-2</v>
      </c>
    </row>
    <row r="9" spans="1:41" ht="15.75" thickBot="1"/>
    <row r="10" spans="1:41" ht="15.75" thickBot="1">
      <c r="A10" s="45" t="s">
        <v>10</v>
      </c>
      <c r="B10" s="46">
        <f>SUM(B4:B8)</f>
        <v>0.99999999999999989</v>
      </c>
      <c r="C10" s="46">
        <f t="shared" ref="C10:AM10" si="8">SUM(C4:C8)</f>
        <v>1</v>
      </c>
      <c r="D10" s="46">
        <f t="shared" si="8"/>
        <v>1</v>
      </c>
      <c r="E10" s="49">
        <f t="shared" si="8"/>
        <v>1</v>
      </c>
      <c r="F10" s="52">
        <f>SUM(F4:F8)</f>
        <v>1</v>
      </c>
      <c r="G10" s="50">
        <f t="shared" si="8"/>
        <v>1.0000000000000002</v>
      </c>
      <c r="H10" s="46">
        <f t="shared" si="8"/>
        <v>1</v>
      </c>
      <c r="I10" s="46">
        <f t="shared" si="8"/>
        <v>1</v>
      </c>
      <c r="J10" s="46">
        <f t="shared" si="8"/>
        <v>1</v>
      </c>
      <c r="K10" s="46">
        <f>SUM(K4:K8)</f>
        <v>0.99999999999999989</v>
      </c>
      <c r="L10" s="46">
        <f t="shared" si="8"/>
        <v>0.99999999999999989</v>
      </c>
      <c r="M10" s="46">
        <f t="shared" si="8"/>
        <v>0.99999999999999989</v>
      </c>
      <c r="N10" s="46">
        <f t="shared" si="8"/>
        <v>1</v>
      </c>
      <c r="O10" s="46"/>
      <c r="P10" s="46">
        <f>SUM(P4:P8)</f>
        <v>0.99999999999999989</v>
      </c>
      <c r="Q10" s="46">
        <f t="shared" si="8"/>
        <v>1</v>
      </c>
      <c r="R10" s="46">
        <f t="shared" si="8"/>
        <v>0.99999999999999989</v>
      </c>
      <c r="S10" s="46">
        <f t="shared" si="8"/>
        <v>1</v>
      </c>
      <c r="T10" s="46">
        <f t="shared" si="8"/>
        <v>1</v>
      </c>
      <c r="U10" s="46">
        <f>SUM(U4:U8)</f>
        <v>0.99999999999999989</v>
      </c>
      <c r="V10" s="46">
        <f t="shared" si="8"/>
        <v>1</v>
      </c>
      <c r="W10" s="46">
        <f t="shared" si="8"/>
        <v>1</v>
      </c>
      <c r="X10" s="46"/>
      <c r="Y10" s="46"/>
      <c r="Z10" s="46">
        <f>SUM(Z4:Z8)</f>
        <v>1</v>
      </c>
      <c r="AA10" s="46">
        <f t="shared" si="8"/>
        <v>1</v>
      </c>
      <c r="AB10" s="46">
        <f t="shared" si="8"/>
        <v>1</v>
      </c>
      <c r="AC10" s="46">
        <f t="shared" si="8"/>
        <v>1</v>
      </c>
      <c r="AD10" s="46">
        <f t="shared" si="8"/>
        <v>1</v>
      </c>
      <c r="AE10" s="46">
        <f>SUM(AE4:AE8)</f>
        <v>0.99999999999999989</v>
      </c>
      <c r="AF10" s="46">
        <f t="shared" si="8"/>
        <v>1</v>
      </c>
      <c r="AG10" s="46">
        <f t="shared" si="8"/>
        <v>1</v>
      </c>
      <c r="AH10" s="46">
        <f t="shared" si="8"/>
        <v>1</v>
      </c>
      <c r="AI10" s="46"/>
      <c r="AJ10" s="46">
        <f>SUM(AJ4:AJ8)</f>
        <v>1</v>
      </c>
      <c r="AK10" s="46">
        <f t="shared" si="8"/>
        <v>1</v>
      </c>
      <c r="AL10" s="46">
        <f t="shared" si="8"/>
        <v>1</v>
      </c>
      <c r="AM10" s="46">
        <f t="shared" si="8"/>
        <v>1</v>
      </c>
      <c r="AN10" s="46"/>
      <c r="AO10" s="55">
        <f>SUM(AO4:AO8)</f>
        <v>1</v>
      </c>
    </row>
    <row r="12" spans="1:41">
      <c r="A12" s="67" t="s">
        <v>24</v>
      </c>
      <c r="B12" s="67"/>
      <c r="C12" s="67"/>
      <c r="D12" s="67"/>
      <c r="E12" s="67"/>
      <c r="F12" s="67"/>
      <c r="G12" s="66" t="s">
        <v>25</v>
      </c>
      <c r="H12" s="66"/>
      <c r="I12" s="66"/>
      <c r="J12" s="66"/>
      <c r="K12" s="66"/>
      <c r="L12" s="66" t="s">
        <v>26</v>
      </c>
      <c r="M12" s="66"/>
      <c r="N12" s="66"/>
      <c r="O12" s="66"/>
      <c r="P12" s="66"/>
      <c r="Q12" s="66" t="s">
        <v>27</v>
      </c>
      <c r="R12" s="66"/>
      <c r="S12" s="66"/>
      <c r="T12" s="66"/>
      <c r="U12" s="66"/>
      <c r="V12" s="66" t="s">
        <v>28</v>
      </c>
      <c r="W12" s="66"/>
      <c r="X12" s="66"/>
      <c r="Y12" s="66"/>
      <c r="Z12" s="66"/>
      <c r="AA12" s="66" t="s">
        <v>29</v>
      </c>
      <c r="AB12" s="66"/>
      <c r="AC12" s="66"/>
      <c r="AD12" s="66"/>
      <c r="AE12" s="66"/>
      <c r="AF12" s="66" t="s">
        <v>30</v>
      </c>
      <c r="AG12" s="66"/>
      <c r="AH12" s="66"/>
      <c r="AI12" s="66"/>
      <c r="AJ12" s="66"/>
      <c r="AK12" s="66" t="s">
        <v>31</v>
      </c>
      <c r="AL12" s="66"/>
      <c r="AM12" s="66"/>
      <c r="AN12" s="66"/>
      <c r="AO12" s="66"/>
    </row>
    <row r="29" spans="1:2">
      <c r="A29" s="56"/>
      <c r="B29" t="s">
        <v>20</v>
      </c>
    </row>
    <row r="30" spans="1:2">
      <c r="A30" s="57"/>
      <c r="B30" t="s">
        <v>21</v>
      </c>
    </row>
    <row r="31" spans="1:2">
      <c r="A31" s="59"/>
      <c r="B31" t="s">
        <v>22</v>
      </c>
    </row>
    <row r="32" spans="1:2">
      <c r="A32" s="58"/>
      <c r="B32" t="s">
        <v>23</v>
      </c>
    </row>
    <row r="33" spans="1:2">
      <c r="A33" s="60"/>
      <c r="B33" t="s">
        <v>32</v>
      </c>
    </row>
  </sheetData>
  <mergeCells count="16">
    <mergeCell ref="B2:F2"/>
    <mergeCell ref="A12:F12"/>
    <mergeCell ref="G2:K2"/>
    <mergeCell ref="G12:K12"/>
    <mergeCell ref="L2:P2"/>
    <mergeCell ref="L12:P12"/>
    <mergeCell ref="AK2:AO2"/>
    <mergeCell ref="AK12:AO12"/>
    <mergeCell ref="Q12:U12"/>
    <mergeCell ref="V2:Z2"/>
    <mergeCell ref="V12:Z12"/>
    <mergeCell ref="AA2:AE2"/>
    <mergeCell ref="AA12:AE12"/>
    <mergeCell ref="AF2:AJ2"/>
    <mergeCell ref="AF12:AJ12"/>
    <mergeCell ref="Q2:U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48"/>
  <sheetViews>
    <sheetView workbookViewId="0">
      <selection activeCell="A46" sqref="A46"/>
    </sheetView>
  </sheetViews>
  <sheetFormatPr defaultRowHeight="15"/>
  <cols>
    <col min="1" max="28" width="6.7109375" customWidth="1"/>
  </cols>
  <sheetData>
    <row r="1" spans="1:28" ht="15.75" thickBot="1"/>
    <row r="2" spans="1:28">
      <c r="A2" s="71" t="s">
        <v>0</v>
      </c>
      <c r="B2" s="68">
        <v>1</v>
      </c>
      <c r="C2" s="68"/>
      <c r="D2" s="68"/>
      <c r="E2" s="68"/>
      <c r="F2" s="69">
        <v>2</v>
      </c>
      <c r="G2" s="69"/>
      <c r="H2" s="69"/>
      <c r="I2" s="69"/>
      <c r="J2" s="68">
        <v>3</v>
      </c>
      <c r="K2" s="68"/>
      <c r="L2" s="68"/>
      <c r="M2" s="69">
        <v>4</v>
      </c>
      <c r="N2" s="69"/>
      <c r="O2" s="69"/>
      <c r="P2" s="69"/>
      <c r="Q2" s="68">
        <v>5</v>
      </c>
      <c r="R2" s="68"/>
      <c r="S2" s="69">
        <v>6</v>
      </c>
      <c r="T2" s="69"/>
      <c r="U2" s="69"/>
      <c r="V2" s="69"/>
      <c r="W2" s="68">
        <v>7</v>
      </c>
      <c r="X2" s="68"/>
      <c r="Y2" s="68"/>
      <c r="Z2" s="69">
        <v>8</v>
      </c>
      <c r="AA2" s="69"/>
      <c r="AB2" s="70"/>
    </row>
    <row r="3" spans="1:28" ht="15.75" thickBot="1">
      <c r="A3" s="72"/>
      <c r="B3" s="8" t="s">
        <v>1</v>
      </c>
      <c r="C3" s="8" t="s">
        <v>2</v>
      </c>
      <c r="D3" s="8" t="s">
        <v>3</v>
      </c>
      <c r="E3" s="8" t="s">
        <v>4</v>
      </c>
      <c r="F3" s="9" t="s">
        <v>1</v>
      </c>
      <c r="G3" s="9" t="s">
        <v>2</v>
      </c>
      <c r="H3" s="9" t="s">
        <v>3</v>
      </c>
      <c r="I3" s="9" t="s">
        <v>4</v>
      </c>
      <c r="J3" s="8" t="s">
        <v>1</v>
      </c>
      <c r="K3" s="8" t="s">
        <v>2</v>
      </c>
      <c r="L3" s="8" t="s">
        <v>3</v>
      </c>
      <c r="M3" s="9" t="s">
        <v>1</v>
      </c>
      <c r="N3" s="9" t="s">
        <v>2</v>
      </c>
      <c r="O3" s="9" t="s">
        <v>3</v>
      </c>
      <c r="P3" s="9" t="s">
        <v>4</v>
      </c>
      <c r="Q3" s="8" t="s">
        <v>1</v>
      </c>
      <c r="R3" s="8" t="s">
        <v>2</v>
      </c>
      <c r="S3" s="9" t="s">
        <v>1</v>
      </c>
      <c r="T3" s="9" t="s">
        <v>2</v>
      </c>
      <c r="U3" s="9" t="s">
        <v>3</v>
      </c>
      <c r="V3" s="9" t="s">
        <v>4</v>
      </c>
      <c r="W3" s="8" t="s">
        <v>1</v>
      </c>
      <c r="X3" s="8" t="s">
        <v>2</v>
      </c>
      <c r="Y3" s="8" t="s">
        <v>3</v>
      </c>
      <c r="Z3" s="9" t="s">
        <v>1</v>
      </c>
      <c r="AA3" s="9" t="s">
        <v>2</v>
      </c>
      <c r="AB3" s="10" t="s">
        <v>3</v>
      </c>
    </row>
    <row r="4" spans="1:28">
      <c r="A4" s="2">
        <v>1</v>
      </c>
      <c r="B4" s="11">
        <v>4</v>
      </c>
      <c r="C4" s="11">
        <v>4</v>
      </c>
      <c r="D4" s="11">
        <v>4</v>
      </c>
      <c r="E4" s="11">
        <v>4</v>
      </c>
      <c r="F4" s="12">
        <v>3</v>
      </c>
      <c r="G4" s="12">
        <v>3</v>
      </c>
      <c r="H4" s="12">
        <v>3</v>
      </c>
      <c r="I4" s="12">
        <v>4</v>
      </c>
      <c r="J4" s="11">
        <v>2</v>
      </c>
      <c r="K4" s="11">
        <v>3</v>
      </c>
      <c r="L4" s="11">
        <v>3</v>
      </c>
      <c r="M4" s="12">
        <v>2</v>
      </c>
      <c r="N4" s="12">
        <v>4</v>
      </c>
      <c r="O4" s="12">
        <v>4</v>
      </c>
      <c r="P4" s="12">
        <v>4</v>
      </c>
      <c r="Q4" s="11">
        <v>3</v>
      </c>
      <c r="R4" s="11">
        <v>3</v>
      </c>
      <c r="S4" s="12">
        <v>4</v>
      </c>
      <c r="T4" s="12">
        <v>1</v>
      </c>
      <c r="U4" s="12">
        <v>1</v>
      </c>
      <c r="V4" s="12">
        <v>2</v>
      </c>
      <c r="W4" s="11">
        <v>1</v>
      </c>
      <c r="X4" s="11">
        <v>3</v>
      </c>
      <c r="Y4" s="11">
        <v>2</v>
      </c>
      <c r="Z4" s="12">
        <v>1</v>
      </c>
      <c r="AA4" s="12">
        <v>3</v>
      </c>
      <c r="AB4" s="12">
        <v>3</v>
      </c>
    </row>
    <row r="5" spans="1:28">
      <c r="A5" s="1">
        <v>2</v>
      </c>
      <c r="B5" s="13">
        <v>4</v>
      </c>
      <c r="C5" s="13">
        <v>4</v>
      </c>
      <c r="D5" s="13">
        <v>4</v>
      </c>
      <c r="E5" s="13">
        <v>4</v>
      </c>
      <c r="F5" s="14">
        <v>4</v>
      </c>
      <c r="G5" s="14">
        <v>3</v>
      </c>
      <c r="H5" s="14">
        <v>4</v>
      </c>
      <c r="I5" s="14">
        <v>4</v>
      </c>
      <c r="J5" s="13" t="s">
        <v>8</v>
      </c>
      <c r="K5" s="13" t="s">
        <v>8</v>
      </c>
      <c r="L5" s="13" t="s">
        <v>8</v>
      </c>
      <c r="M5" s="14" t="s">
        <v>8</v>
      </c>
      <c r="N5" s="14" t="s">
        <v>8</v>
      </c>
      <c r="O5" s="14" t="s">
        <v>8</v>
      </c>
      <c r="P5" s="14" t="s">
        <v>8</v>
      </c>
      <c r="Q5" s="13" t="s">
        <v>8</v>
      </c>
      <c r="R5" s="13" t="s">
        <v>8</v>
      </c>
      <c r="S5" s="14">
        <v>3</v>
      </c>
      <c r="T5" s="14">
        <v>3</v>
      </c>
      <c r="U5" s="14">
        <v>3</v>
      </c>
      <c r="V5" s="14">
        <v>1</v>
      </c>
      <c r="W5" s="13">
        <v>3</v>
      </c>
      <c r="X5" s="13">
        <v>3</v>
      </c>
      <c r="Y5" s="13">
        <v>2</v>
      </c>
      <c r="Z5" s="14" t="s">
        <v>8</v>
      </c>
      <c r="AA5" s="14" t="s">
        <v>8</v>
      </c>
      <c r="AB5" s="14" t="s">
        <v>8</v>
      </c>
    </row>
    <row r="6" spans="1:28">
      <c r="A6" s="1">
        <v>3</v>
      </c>
      <c r="B6" s="13">
        <v>4</v>
      </c>
      <c r="C6" s="13">
        <v>4</v>
      </c>
      <c r="D6" s="13">
        <v>4</v>
      </c>
      <c r="E6" s="13">
        <v>4</v>
      </c>
      <c r="F6" s="14">
        <v>4</v>
      </c>
      <c r="G6" s="14">
        <v>4</v>
      </c>
      <c r="H6" s="14">
        <v>4</v>
      </c>
      <c r="I6" s="14">
        <v>4</v>
      </c>
      <c r="J6" s="13">
        <v>1</v>
      </c>
      <c r="K6" s="13">
        <v>1</v>
      </c>
      <c r="L6" s="13">
        <v>2</v>
      </c>
      <c r="M6" s="14">
        <v>1</v>
      </c>
      <c r="N6" s="14">
        <v>1</v>
      </c>
      <c r="O6" s="14">
        <v>2</v>
      </c>
      <c r="P6" s="14">
        <v>4</v>
      </c>
      <c r="Q6" s="13">
        <v>3</v>
      </c>
      <c r="R6" s="13">
        <v>1</v>
      </c>
      <c r="S6" s="14">
        <v>4</v>
      </c>
      <c r="T6" s="14">
        <v>4</v>
      </c>
      <c r="U6" s="14">
        <v>1</v>
      </c>
      <c r="V6" s="14">
        <v>3</v>
      </c>
      <c r="W6" s="13">
        <v>1</v>
      </c>
      <c r="X6" s="13">
        <v>1</v>
      </c>
      <c r="Y6" s="13">
        <v>1</v>
      </c>
      <c r="Z6" s="14">
        <v>1</v>
      </c>
      <c r="AA6" s="14">
        <v>2</v>
      </c>
      <c r="AB6" s="14">
        <v>1</v>
      </c>
    </row>
    <row r="7" spans="1:28">
      <c r="A7" s="1">
        <v>4</v>
      </c>
      <c r="B7" s="13">
        <v>4</v>
      </c>
      <c r="C7" s="13">
        <v>4</v>
      </c>
      <c r="D7" s="13">
        <v>4</v>
      </c>
      <c r="E7" s="13">
        <v>4</v>
      </c>
      <c r="F7" s="14">
        <v>3</v>
      </c>
      <c r="G7" s="14">
        <v>3</v>
      </c>
      <c r="H7" s="14">
        <v>3</v>
      </c>
      <c r="I7" s="14">
        <v>4</v>
      </c>
      <c r="J7" s="13">
        <v>2</v>
      </c>
      <c r="K7" s="13">
        <v>2</v>
      </c>
      <c r="L7" s="13">
        <v>2</v>
      </c>
      <c r="M7" s="14">
        <v>1</v>
      </c>
      <c r="N7" s="14">
        <v>2</v>
      </c>
      <c r="O7" s="14">
        <v>2</v>
      </c>
      <c r="P7" s="14">
        <v>2</v>
      </c>
      <c r="Q7" s="13">
        <v>2</v>
      </c>
      <c r="R7" s="13">
        <v>1</v>
      </c>
      <c r="S7" s="14">
        <v>3</v>
      </c>
      <c r="T7" s="14">
        <v>3</v>
      </c>
      <c r="U7" s="14">
        <v>2</v>
      </c>
      <c r="V7" s="14">
        <v>2</v>
      </c>
      <c r="W7" s="13">
        <v>2</v>
      </c>
      <c r="X7" s="13">
        <v>2</v>
      </c>
      <c r="Y7" s="13">
        <v>2</v>
      </c>
      <c r="Z7" s="14">
        <v>2</v>
      </c>
      <c r="AA7" s="14">
        <v>1</v>
      </c>
      <c r="AB7" s="14">
        <v>1</v>
      </c>
    </row>
    <row r="8" spans="1:28">
      <c r="A8" s="1">
        <v>5</v>
      </c>
      <c r="B8" s="13">
        <v>4</v>
      </c>
      <c r="C8" s="13">
        <v>4</v>
      </c>
      <c r="D8" s="13">
        <v>4</v>
      </c>
      <c r="E8" s="13">
        <v>4</v>
      </c>
      <c r="F8" s="14">
        <v>4</v>
      </c>
      <c r="G8" s="14">
        <v>4</v>
      </c>
      <c r="H8" s="14">
        <v>4</v>
      </c>
      <c r="I8" s="14">
        <v>4</v>
      </c>
      <c r="J8" s="13">
        <v>3</v>
      </c>
      <c r="K8" s="13">
        <v>2</v>
      </c>
      <c r="L8" s="13">
        <v>2</v>
      </c>
      <c r="M8" s="14">
        <v>1</v>
      </c>
      <c r="N8" s="14">
        <v>3</v>
      </c>
      <c r="O8" s="14">
        <v>2</v>
      </c>
      <c r="P8" s="14">
        <v>4</v>
      </c>
      <c r="Q8" s="13" t="s">
        <v>8</v>
      </c>
      <c r="R8" s="13" t="s">
        <v>8</v>
      </c>
      <c r="S8" s="14">
        <v>3</v>
      </c>
      <c r="T8" s="14">
        <v>3</v>
      </c>
      <c r="U8" s="14">
        <v>3</v>
      </c>
      <c r="V8" s="14">
        <v>3</v>
      </c>
      <c r="W8" s="13">
        <v>3</v>
      </c>
      <c r="X8" s="13">
        <v>2</v>
      </c>
      <c r="Y8" s="13">
        <v>3</v>
      </c>
      <c r="Z8" s="14">
        <v>2</v>
      </c>
      <c r="AA8" s="14">
        <v>2</v>
      </c>
      <c r="AB8" s="14">
        <v>2</v>
      </c>
    </row>
    <row r="9" spans="1:28">
      <c r="A9" s="1">
        <v>6</v>
      </c>
      <c r="B9" s="13">
        <v>4</v>
      </c>
      <c r="C9" s="13">
        <v>4</v>
      </c>
      <c r="D9" s="13">
        <v>4</v>
      </c>
      <c r="E9" s="13">
        <v>3</v>
      </c>
      <c r="F9" s="14">
        <v>3</v>
      </c>
      <c r="G9" s="14">
        <v>3</v>
      </c>
      <c r="H9" s="14">
        <v>4</v>
      </c>
      <c r="I9" s="14">
        <v>4</v>
      </c>
      <c r="J9" s="13">
        <v>3</v>
      </c>
      <c r="K9" s="13">
        <v>3</v>
      </c>
      <c r="L9" s="13">
        <v>3</v>
      </c>
      <c r="M9" s="14">
        <v>3</v>
      </c>
      <c r="N9" s="14">
        <v>4</v>
      </c>
      <c r="O9" s="14">
        <v>3</v>
      </c>
      <c r="P9" s="14">
        <v>4</v>
      </c>
      <c r="Q9" s="13" t="s">
        <v>8</v>
      </c>
      <c r="R9" s="13" t="s">
        <v>8</v>
      </c>
      <c r="S9" s="14">
        <v>4</v>
      </c>
      <c r="T9" s="14">
        <v>4</v>
      </c>
      <c r="U9" s="14">
        <v>3</v>
      </c>
      <c r="V9" s="14">
        <v>3</v>
      </c>
      <c r="W9" s="13">
        <v>2</v>
      </c>
      <c r="X9" s="13">
        <v>3</v>
      </c>
      <c r="Y9" s="13">
        <v>2</v>
      </c>
      <c r="Z9" s="14">
        <v>3</v>
      </c>
      <c r="AA9" s="14">
        <v>3</v>
      </c>
      <c r="AB9" s="14">
        <v>2</v>
      </c>
    </row>
    <row r="10" spans="1:28">
      <c r="A10" s="1">
        <v>7</v>
      </c>
      <c r="B10" s="13">
        <v>3</v>
      </c>
      <c r="C10" s="13">
        <v>3</v>
      </c>
      <c r="D10" s="13">
        <v>3</v>
      </c>
      <c r="E10" s="13">
        <v>4</v>
      </c>
      <c r="F10" s="14">
        <v>3</v>
      </c>
      <c r="G10" s="14">
        <v>3</v>
      </c>
      <c r="H10" s="14">
        <v>4</v>
      </c>
      <c r="I10" s="14">
        <v>4</v>
      </c>
      <c r="J10" s="13">
        <v>2</v>
      </c>
      <c r="K10" s="13">
        <v>3</v>
      </c>
      <c r="L10" s="13">
        <v>3</v>
      </c>
      <c r="M10" s="14">
        <v>2</v>
      </c>
      <c r="N10" s="14">
        <v>4</v>
      </c>
      <c r="O10" s="14">
        <v>3</v>
      </c>
      <c r="P10" s="14">
        <v>3</v>
      </c>
      <c r="Q10" s="13">
        <v>2</v>
      </c>
      <c r="R10" s="13">
        <v>2</v>
      </c>
      <c r="S10" s="14">
        <v>3</v>
      </c>
      <c r="T10" s="14">
        <v>3</v>
      </c>
      <c r="U10" s="14">
        <v>3</v>
      </c>
      <c r="V10" s="14">
        <v>3</v>
      </c>
      <c r="W10" s="13">
        <v>1</v>
      </c>
      <c r="X10" s="13">
        <v>2</v>
      </c>
      <c r="Y10" s="13">
        <v>2</v>
      </c>
      <c r="Z10" s="14">
        <v>2</v>
      </c>
      <c r="AA10" s="14">
        <v>2</v>
      </c>
      <c r="AB10" s="14">
        <v>2</v>
      </c>
    </row>
    <row r="11" spans="1:28">
      <c r="A11" s="1">
        <v>8</v>
      </c>
      <c r="B11" s="13">
        <v>3</v>
      </c>
      <c r="C11" s="13">
        <v>3</v>
      </c>
      <c r="D11" s="13">
        <v>4</v>
      </c>
      <c r="E11" s="13">
        <v>4</v>
      </c>
      <c r="F11" s="14">
        <v>3</v>
      </c>
      <c r="G11" s="14">
        <v>4</v>
      </c>
      <c r="H11" s="14">
        <v>3</v>
      </c>
      <c r="I11" s="14">
        <v>4</v>
      </c>
      <c r="J11" s="13">
        <v>2</v>
      </c>
      <c r="K11" s="13">
        <v>4</v>
      </c>
      <c r="L11" s="13">
        <v>4</v>
      </c>
      <c r="M11" s="14">
        <v>2</v>
      </c>
      <c r="N11" s="14">
        <v>4</v>
      </c>
      <c r="O11" s="14">
        <v>4</v>
      </c>
      <c r="P11" s="14">
        <v>4</v>
      </c>
      <c r="Q11" s="13" t="s">
        <v>8</v>
      </c>
      <c r="R11" s="13" t="s">
        <v>8</v>
      </c>
      <c r="S11" s="14">
        <v>3</v>
      </c>
      <c r="T11" s="14">
        <v>4</v>
      </c>
      <c r="U11" s="14">
        <v>3</v>
      </c>
      <c r="V11" s="14">
        <v>3</v>
      </c>
      <c r="W11" s="13">
        <v>1</v>
      </c>
      <c r="X11" s="13">
        <v>2</v>
      </c>
      <c r="Y11" s="13">
        <v>1</v>
      </c>
      <c r="Z11" s="14">
        <v>4</v>
      </c>
      <c r="AA11" s="14">
        <v>3</v>
      </c>
      <c r="AB11" s="14">
        <v>3</v>
      </c>
    </row>
    <row r="12" spans="1:28">
      <c r="A12" s="1">
        <v>9</v>
      </c>
      <c r="B12" s="13">
        <v>3</v>
      </c>
      <c r="C12" s="13">
        <v>3</v>
      </c>
      <c r="D12" s="13">
        <v>4</v>
      </c>
      <c r="E12" s="13">
        <v>4</v>
      </c>
      <c r="F12" s="14">
        <v>4</v>
      </c>
      <c r="G12" s="14">
        <v>4</v>
      </c>
      <c r="H12" s="14">
        <v>4</v>
      </c>
      <c r="I12" s="14">
        <v>3</v>
      </c>
      <c r="J12" s="13">
        <v>3</v>
      </c>
      <c r="K12" s="13">
        <v>3</v>
      </c>
      <c r="L12" s="13">
        <v>2</v>
      </c>
      <c r="M12" s="14">
        <v>3</v>
      </c>
      <c r="N12" s="14">
        <v>4</v>
      </c>
      <c r="O12" s="14">
        <v>3</v>
      </c>
      <c r="P12" s="14">
        <v>3</v>
      </c>
      <c r="Q12" s="13">
        <v>3</v>
      </c>
      <c r="R12" s="13">
        <v>2</v>
      </c>
      <c r="S12" s="14">
        <v>3</v>
      </c>
      <c r="T12" s="14">
        <v>4</v>
      </c>
      <c r="U12" s="14">
        <v>1</v>
      </c>
      <c r="V12" s="14">
        <v>1</v>
      </c>
      <c r="W12" s="13">
        <v>1</v>
      </c>
      <c r="X12" s="13">
        <v>2</v>
      </c>
      <c r="Y12" s="13">
        <v>1</v>
      </c>
      <c r="Z12" s="14">
        <v>4</v>
      </c>
      <c r="AA12" s="14">
        <v>4</v>
      </c>
      <c r="AB12" s="14">
        <v>4</v>
      </c>
    </row>
    <row r="13" spans="1:28">
      <c r="A13" s="1">
        <v>10</v>
      </c>
      <c r="B13" s="13">
        <v>3</v>
      </c>
      <c r="C13" s="13">
        <v>3</v>
      </c>
      <c r="D13" s="13">
        <v>4</v>
      </c>
      <c r="E13" s="13">
        <v>4</v>
      </c>
      <c r="F13" s="14">
        <v>4</v>
      </c>
      <c r="G13" s="14">
        <v>4</v>
      </c>
      <c r="H13" s="14">
        <v>4</v>
      </c>
      <c r="I13" s="14">
        <v>3</v>
      </c>
      <c r="J13" s="13">
        <v>3</v>
      </c>
      <c r="K13" s="13">
        <v>4</v>
      </c>
      <c r="L13" s="13">
        <v>4</v>
      </c>
      <c r="M13" s="14">
        <v>3</v>
      </c>
      <c r="N13" s="14">
        <v>4</v>
      </c>
      <c r="O13" s="14">
        <v>3</v>
      </c>
      <c r="P13" s="14">
        <v>4</v>
      </c>
      <c r="Q13" s="13">
        <v>3</v>
      </c>
      <c r="R13" s="13">
        <v>2</v>
      </c>
      <c r="S13" s="14">
        <v>3</v>
      </c>
      <c r="T13" s="14">
        <v>4</v>
      </c>
      <c r="U13" s="14">
        <v>1</v>
      </c>
      <c r="V13" s="14">
        <v>1</v>
      </c>
      <c r="W13" s="13">
        <v>1</v>
      </c>
      <c r="X13" s="13">
        <v>2</v>
      </c>
      <c r="Y13" s="13">
        <v>1</v>
      </c>
      <c r="Z13" s="14">
        <v>4</v>
      </c>
      <c r="AA13" s="14">
        <v>4</v>
      </c>
      <c r="AB13" s="14">
        <v>4</v>
      </c>
    </row>
    <row r="14" spans="1:28">
      <c r="A14" s="1">
        <v>11</v>
      </c>
      <c r="B14" s="13">
        <v>3</v>
      </c>
      <c r="C14" s="13">
        <v>3</v>
      </c>
      <c r="D14" s="13">
        <v>3</v>
      </c>
      <c r="E14" s="13">
        <v>3</v>
      </c>
      <c r="F14" s="14">
        <v>3</v>
      </c>
      <c r="G14" s="14">
        <v>3</v>
      </c>
      <c r="H14" s="14">
        <v>4</v>
      </c>
      <c r="I14" s="14">
        <v>3</v>
      </c>
      <c r="J14" s="13">
        <v>2</v>
      </c>
      <c r="K14" s="13">
        <v>3</v>
      </c>
      <c r="L14" s="13">
        <v>3</v>
      </c>
      <c r="M14" s="14">
        <v>2</v>
      </c>
      <c r="N14" s="14">
        <v>3</v>
      </c>
      <c r="O14" s="14">
        <v>3</v>
      </c>
      <c r="P14" s="14">
        <v>4</v>
      </c>
      <c r="Q14" s="13">
        <v>2</v>
      </c>
      <c r="R14" s="13">
        <v>2</v>
      </c>
      <c r="S14" s="14">
        <v>3</v>
      </c>
      <c r="T14" s="14">
        <v>4</v>
      </c>
      <c r="U14" s="14">
        <v>3</v>
      </c>
      <c r="V14" s="14">
        <v>3</v>
      </c>
      <c r="W14" s="13">
        <v>1</v>
      </c>
      <c r="X14" s="13">
        <v>3</v>
      </c>
      <c r="Y14" s="13">
        <v>3</v>
      </c>
      <c r="Z14" s="14">
        <v>3</v>
      </c>
      <c r="AA14" s="14">
        <v>4</v>
      </c>
      <c r="AB14" s="14">
        <v>4</v>
      </c>
    </row>
    <row r="15" spans="1:28">
      <c r="A15" s="1">
        <v>12</v>
      </c>
      <c r="B15" s="13">
        <v>4</v>
      </c>
      <c r="C15" s="13">
        <v>4</v>
      </c>
      <c r="D15" s="13">
        <v>4</v>
      </c>
      <c r="E15" s="13">
        <v>4</v>
      </c>
      <c r="F15" s="14">
        <v>2</v>
      </c>
      <c r="G15" s="14">
        <v>3</v>
      </c>
      <c r="H15" s="14">
        <v>3</v>
      </c>
      <c r="I15" s="14">
        <v>4</v>
      </c>
      <c r="J15" s="13">
        <v>3</v>
      </c>
      <c r="K15" s="13">
        <v>4</v>
      </c>
      <c r="L15" s="13">
        <v>4</v>
      </c>
      <c r="M15" s="14">
        <v>1</v>
      </c>
      <c r="N15" s="14">
        <v>4</v>
      </c>
      <c r="O15" s="14">
        <v>4</v>
      </c>
      <c r="P15" s="14">
        <v>4</v>
      </c>
      <c r="Q15" s="13" t="s">
        <v>8</v>
      </c>
      <c r="R15" s="13" t="s">
        <v>8</v>
      </c>
      <c r="S15" s="14">
        <v>3</v>
      </c>
      <c r="T15" s="14">
        <v>4</v>
      </c>
      <c r="U15" s="14">
        <v>4</v>
      </c>
      <c r="V15" s="14">
        <v>2</v>
      </c>
      <c r="W15" s="13">
        <v>1</v>
      </c>
      <c r="X15" s="13">
        <v>2</v>
      </c>
      <c r="Y15" s="13">
        <v>1</v>
      </c>
      <c r="Z15" s="14">
        <v>4</v>
      </c>
      <c r="AA15" s="14">
        <v>3</v>
      </c>
      <c r="AB15" s="14">
        <v>2</v>
      </c>
    </row>
    <row r="16" spans="1:28">
      <c r="A16" s="1">
        <v>13</v>
      </c>
      <c r="B16" s="13">
        <v>4</v>
      </c>
      <c r="C16" s="13">
        <v>3</v>
      </c>
      <c r="D16" s="13">
        <v>4</v>
      </c>
      <c r="E16" s="13">
        <v>4</v>
      </c>
      <c r="F16" s="14">
        <v>4</v>
      </c>
      <c r="G16" s="14">
        <v>4</v>
      </c>
      <c r="H16" s="14">
        <v>4</v>
      </c>
      <c r="I16" s="14">
        <v>4</v>
      </c>
      <c r="J16" s="13" t="s">
        <v>8</v>
      </c>
      <c r="K16" s="13" t="s">
        <v>8</v>
      </c>
      <c r="L16" s="13" t="s">
        <v>8</v>
      </c>
      <c r="M16" s="14">
        <v>3</v>
      </c>
      <c r="N16" s="14">
        <v>4</v>
      </c>
      <c r="O16" s="14">
        <v>3</v>
      </c>
      <c r="P16" s="14">
        <v>4</v>
      </c>
      <c r="Q16" s="13" t="s">
        <v>8</v>
      </c>
      <c r="R16" s="13" t="s">
        <v>8</v>
      </c>
      <c r="S16" s="14">
        <v>4</v>
      </c>
      <c r="T16" s="14">
        <v>3</v>
      </c>
      <c r="U16" s="14">
        <v>3</v>
      </c>
      <c r="V16" s="14">
        <v>1</v>
      </c>
      <c r="W16" s="13">
        <v>2</v>
      </c>
      <c r="X16" s="13" t="s">
        <v>8</v>
      </c>
      <c r="Y16" s="13">
        <v>3</v>
      </c>
      <c r="Z16" s="14">
        <v>1</v>
      </c>
      <c r="AA16" s="14">
        <v>1</v>
      </c>
      <c r="AB16" s="14">
        <v>1</v>
      </c>
    </row>
    <row r="17" spans="1:28">
      <c r="A17" s="1">
        <v>14</v>
      </c>
      <c r="B17" s="13">
        <v>3</v>
      </c>
      <c r="C17" s="13">
        <v>4</v>
      </c>
      <c r="D17" s="13">
        <v>4</v>
      </c>
      <c r="E17" s="13">
        <v>3</v>
      </c>
      <c r="F17" s="14">
        <v>4</v>
      </c>
      <c r="G17" s="14">
        <v>4</v>
      </c>
      <c r="H17" s="14">
        <v>4</v>
      </c>
      <c r="I17" s="14">
        <v>4</v>
      </c>
      <c r="J17" s="13">
        <v>3</v>
      </c>
      <c r="K17" s="13">
        <v>3</v>
      </c>
      <c r="L17" s="13">
        <v>3</v>
      </c>
      <c r="M17" s="14">
        <v>3</v>
      </c>
      <c r="N17" s="14">
        <v>4</v>
      </c>
      <c r="O17" s="14">
        <v>4</v>
      </c>
      <c r="P17" s="14">
        <v>4</v>
      </c>
      <c r="Q17" s="13" t="s">
        <v>8</v>
      </c>
      <c r="R17" s="13" t="s">
        <v>8</v>
      </c>
      <c r="S17" s="14">
        <v>4</v>
      </c>
      <c r="T17" s="14">
        <v>4</v>
      </c>
      <c r="U17" s="14">
        <v>3</v>
      </c>
      <c r="V17" s="14">
        <v>3</v>
      </c>
      <c r="W17" s="13">
        <v>1</v>
      </c>
      <c r="X17" s="13">
        <v>1</v>
      </c>
      <c r="Y17" s="13">
        <v>1</v>
      </c>
      <c r="Z17" s="14">
        <v>2</v>
      </c>
      <c r="AA17" s="14">
        <v>2</v>
      </c>
      <c r="AB17" s="14">
        <v>2</v>
      </c>
    </row>
    <row r="18" spans="1:28">
      <c r="A18" s="7">
        <v>15</v>
      </c>
      <c r="B18" s="13">
        <v>4</v>
      </c>
      <c r="C18" s="13">
        <v>4</v>
      </c>
      <c r="D18" s="13">
        <v>4</v>
      </c>
      <c r="E18" s="13">
        <v>4</v>
      </c>
      <c r="F18" s="14">
        <v>4</v>
      </c>
      <c r="G18" s="14">
        <v>4</v>
      </c>
      <c r="H18" s="14">
        <v>4</v>
      </c>
      <c r="I18" s="14">
        <v>4</v>
      </c>
      <c r="J18" s="13">
        <v>4</v>
      </c>
      <c r="K18" s="13">
        <v>4</v>
      </c>
      <c r="L18" s="13">
        <v>4</v>
      </c>
      <c r="M18" s="14">
        <v>2</v>
      </c>
      <c r="N18" s="14">
        <v>4</v>
      </c>
      <c r="O18" s="14">
        <v>3</v>
      </c>
      <c r="P18" s="14">
        <v>4</v>
      </c>
      <c r="Q18" s="13" t="s">
        <v>8</v>
      </c>
      <c r="R18" s="13" t="s">
        <v>8</v>
      </c>
      <c r="S18" s="14">
        <v>4</v>
      </c>
      <c r="T18" s="14">
        <v>1</v>
      </c>
      <c r="U18" s="14">
        <v>4</v>
      </c>
      <c r="V18" s="14">
        <v>1</v>
      </c>
      <c r="W18" s="13">
        <v>1</v>
      </c>
      <c r="X18" s="13">
        <v>4</v>
      </c>
      <c r="Y18" s="13">
        <v>4</v>
      </c>
      <c r="Z18" s="14">
        <v>4</v>
      </c>
      <c r="AA18" s="14">
        <v>4</v>
      </c>
      <c r="AB18" s="14">
        <v>2</v>
      </c>
    </row>
    <row r="19" spans="1:28">
      <c r="A19" s="7">
        <v>16</v>
      </c>
      <c r="B19" s="13">
        <v>2</v>
      </c>
      <c r="C19" s="13">
        <v>3</v>
      </c>
      <c r="D19" s="13">
        <v>3</v>
      </c>
      <c r="E19" s="13">
        <v>4</v>
      </c>
      <c r="F19" s="14">
        <v>4</v>
      </c>
      <c r="G19" s="14">
        <v>4</v>
      </c>
      <c r="H19" s="14">
        <v>4</v>
      </c>
      <c r="I19" s="14">
        <v>4</v>
      </c>
      <c r="J19" s="13">
        <v>3</v>
      </c>
      <c r="K19" s="13">
        <v>3</v>
      </c>
      <c r="L19" s="13">
        <v>3</v>
      </c>
      <c r="M19" s="14">
        <v>3</v>
      </c>
      <c r="N19" s="14">
        <v>4</v>
      </c>
      <c r="O19" s="14">
        <v>3</v>
      </c>
      <c r="P19" s="14">
        <v>3</v>
      </c>
      <c r="Q19" s="13">
        <v>4</v>
      </c>
      <c r="R19" s="13">
        <v>4</v>
      </c>
      <c r="S19" s="14">
        <v>4</v>
      </c>
      <c r="T19" s="14">
        <v>1</v>
      </c>
      <c r="U19" s="14">
        <v>4</v>
      </c>
      <c r="V19" s="14">
        <v>1</v>
      </c>
      <c r="W19" s="13">
        <v>4</v>
      </c>
      <c r="X19" s="13">
        <v>4</v>
      </c>
      <c r="Y19" s="13">
        <v>4</v>
      </c>
      <c r="Z19" s="14">
        <v>1</v>
      </c>
      <c r="AA19" s="14">
        <v>1</v>
      </c>
      <c r="AB19" s="14">
        <v>1</v>
      </c>
    </row>
    <row r="20" spans="1:28">
      <c r="A20" s="7">
        <v>17</v>
      </c>
      <c r="B20" s="13">
        <v>3</v>
      </c>
      <c r="C20" s="13">
        <v>4</v>
      </c>
      <c r="D20" s="13">
        <v>3</v>
      </c>
      <c r="E20" s="13">
        <v>4</v>
      </c>
      <c r="F20" s="14">
        <v>4</v>
      </c>
      <c r="G20" s="14">
        <v>4</v>
      </c>
      <c r="H20" s="14">
        <v>3</v>
      </c>
      <c r="I20" s="14">
        <v>4</v>
      </c>
      <c r="J20" s="13">
        <v>2</v>
      </c>
      <c r="K20" s="13">
        <v>3</v>
      </c>
      <c r="L20" s="13">
        <v>3</v>
      </c>
      <c r="M20" s="14">
        <v>4</v>
      </c>
      <c r="N20" s="14">
        <v>4</v>
      </c>
      <c r="O20" s="14">
        <v>4</v>
      </c>
      <c r="P20" s="14">
        <v>4</v>
      </c>
      <c r="Q20" s="13" t="s">
        <v>8</v>
      </c>
      <c r="R20" s="13" t="s">
        <v>8</v>
      </c>
      <c r="S20" s="14">
        <v>3</v>
      </c>
      <c r="T20" s="14">
        <v>4</v>
      </c>
      <c r="U20" s="14">
        <v>4</v>
      </c>
      <c r="V20" s="14">
        <v>2</v>
      </c>
      <c r="W20" s="13">
        <v>2</v>
      </c>
      <c r="X20" s="13">
        <v>3</v>
      </c>
      <c r="Y20" s="13">
        <v>2</v>
      </c>
      <c r="Z20" s="14">
        <v>2</v>
      </c>
      <c r="AA20" s="14">
        <v>2</v>
      </c>
      <c r="AB20" s="14">
        <v>4</v>
      </c>
    </row>
    <row r="21" spans="1:28">
      <c r="A21" s="7">
        <v>18</v>
      </c>
      <c r="B21" s="13">
        <v>4</v>
      </c>
      <c r="C21" s="13">
        <v>4</v>
      </c>
      <c r="D21" s="13">
        <v>4</v>
      </c>
      <c r="E21" s="13">
        <v>4</v>
      </c>
      <c r="F21" s="14">
        <v>4</v>
      </c>
      <c r="G21" s="14">
        <v>4</v>
      </c>
      <c r="H21" s="14">
        <v>4</v>
      </c>
      <c r="I21" s="14">
        <v>4</v>
      </c>
      <c r="J21" s="13">
        <v>3</v>
      </c>
      <c r="K21" s="13">
        <v>4</v>
      </c>
      <c r="L21" s="13">
        <v>4</v>
      </c>
      <c r="M21" s="14">
        <v>2</v>
      </c>
      <c r="N21" s="14">
        <v>4</v>
      </c>
      <c r="O21" s="14">
        <v>3</v>
      </c>
      <c r="P21" s="14">
        <v>4</v>
      </c>
      <c r="Q21" s="13">
        <v>4</v>
      </c>
      <c r="R21" s="13">
        <v>2</v>
      </c>
      <c r="S21" s="14">
        <v>4</v>
      </c>
      <c r="T21" s="14">
        <v>4</v>
      </c>
      <c r="U21" s="14">
        <v>3</v>
      </c>
      <c r="V21" s="14">
        <v>4</v>
      </c>
      <c r="W21" s="13">
        <v>3</v>
      </c>
      <c r="X21" s="13">
        <v>3</v>
      </c>
      <c r="Y21" s="13">
        <v>3</v>
      </c>
      <c r="Z21" s="14">
        <v>4</v>
      </c>
      <c r="AA21" s="14">
        <v>3</v>
      </c>
      <c r="AB21" s="14">
        <v>3</v>
      </c>
    </row>
    <row r="22" spans="1:28">
      <c r="A22" s="7">
        <v>19</v>
      </c>
      <c r="B22" s="13">
        <v>4</v>
      </c>
      <c r="C22" s="13">
        <v>4</v>
      </c>
      <c r="D22" s="13">
        <v>4</v>
      </c>
      <c r="E22" s="13">
        <v>3</v>
      </c>
      <c r="F22" s="14">
        <v>3</v>
      </c>
      <c r="G22" s="14">
        <v>4</v>
      </c>
      <c r="H22" s="14">
        <v>4</v>
      </c>
      <c r="I22" s="14">
        <v>4</v>
      </c>
      <c r="J22" s="13">
        <v>1</v>
      </c>
      <c r="K22" s="13">
        <v>1</v>
      </c>
      <c r="L22" s="13">
        <v>1</v>
      </c>
      <c r="M22" s="14">
        <v>1</v>
      </c>
      <c r="N22" s="14">
        <v>1</v>
      </c>
      <c r="O22" s="14">
        <v>1</v>
      </c>
      <c r="P22" s="14">
        <v>1</v>
      </c>
      <c r="Q22" s="13">
        <v>1</v>
      </c>
      <c r="R22" s="13">
        <v>1</v>
      </c>
      <c r="S22" s="14">
        <v>3</v>
      </c>
      <c r="T22" s="14">
        <v>2</v>
      </c>
      <c r="U22" s="14">
        <v>1</v>
      </c>
      <c r="V22" s="14">
        <v>1</v>
      </c>
      <c r="W22" s="13">
        <v>2</v>
      </c>
      <c r="X22" s="13">
        <v>3</v>
      </c>
      <c r="Y22" s="13">
        <v>3</v>
      </c>
      <c r="Z22" s="14">
        <v>1</v>
      </c>
      <c r="AA22" s="14">
        <v>1</v>
      </c>
      <c r="AB22" s="14">
        <v>1</v>
      </c>
    </row>
    <row r="23" spans="1:28">
      <c r="A23" s="7">
        <v>20</v>
      </c>
      <c r="B23" s="13">
        <v>4</v>
      </c>
      <c r="C23" s="13">
        <v>4</v>
      </c>
      <c r="D23" s="13">
        <v>3</v>
      </c>
      <c r="E23" s="13">
        <v>4</v>
      </c>
      <c r="F23" s="14">
        <v>4</v>
      </c>
      <c r="G23" s="14">
        <v>4</v>
      </c>
      <c r="H23" s="14">
        <v>4</v>
      </c>
      <c r="I23" s="14">
        <v>4</v>
      </c>
      <c r="J23" s="13">
        <v>2</v>
      </c>
      <c r="K23" s="13">
        <v>3</v>
      </c>
      <c r="L23" s="13">
        <v>3</v>
      </c>
      <c r="M23" s="14">
        <v>3</v>
      </c>
      <c r="N23" s="14">
        <v>4</v>
      </c>
      <c r="O23" s="14">
        <v>3</v>
      </c>
      <c r="P23" s="14">
        <v>4</v>
      </c>
      <c r="Q23" s="13" t="s">
        <v>8</v>
      </c>
      <c r="R23" s="13" t="s">
        <v>8</v>
      </c>
      <c r="S23" s="14">
        <v>4</v>
      </c>
      <c r="T23" s="14">
        <v>4</v>
      </c>
      <c r="U23" s="14">
        <v>3</v>
      </c>
      <c r="V23" s="14">
        <v>2</v>
      </c>
      <c r="W23" s="13">
        <v>3</v>
      </c>
      <c r="X23" s="13">
        <v>4</v>
      </c>
      <c r="Y23" s="13">
        <v>2</v>
      </c>
      <c r="Z23" s="14">
        <v>2</v>
      </c>
      <c r="AA23" s="14">
        <v>1</v>
      </c>
      <c r="AB23" s="14">
        <v>2</v>
      </c>
    </row>
    <row r="24" spans="1:28">
      <c r="A24" s="7">
        <v>21</v>
      </c>
      <c r="B24" s="13">
        <v>3</v>
      </c>
      <c r="C24" s="13">
        <v>4</v>
      </c>
      <c r="D24" s="13">
        <v>4</v>
      </c>
      <c r="E24" s="13">
        <v>4</v>
      </c>
      <c r="F24" s="14">
        <v>4</v>
      </c>
      <c r="G24" s="14">
        <v>1</v>
      </c>
      <c r="H24" s="14">
        <v>4</v>
      </c>
      <c r="I24" s="14">
        <v>4</v>
      </c>
      <c r="J24" s="13">
        <v>4</v>
      </c>
      <c r="K24" s="13">
        <v>3</v>
      </c>
      <c r="L24" s="13">
        <v>4</v>
      </c>
      <c r="M24" s="14">
        <v>2</v>
      </c>
      <c r="N24" s="14">
        <v>3</v>
      </c>
      <c r="O24" s="14">
        <v>3</v>
      </c>
      <c r="P24" s="14">
        <v>4</v>
      </c>
      <c r="Q24" s="13">
        <v>2</v>
      </c>
      <c r="R24" s="13">
        <v>4</v>
      </c>
      <c r="S24" s="14">
        <v>4</v>
      </c>
      <c r="T24" s="14">
        <v>4</v>
      </c>
      <c r="U24" s="14">
        <v>2</v>
      </c>
      <c r="V24" s="14">
        <v>2</v>
      </c>
      <c r="W24" s="13">
        <v>1</v>
      </c>
      <c r="X24" s="13">
        <v>2</v>
      </c>
      <c r="Y24" s="13">
        <v>1</v>
      </c>
      <c r="Z24" s="14">
        <v>3</v>
      </c>
      <c r="AA24" s="14">
        <v>2</v>
      </c>
      <c r="AB24" s="14">
        <v>2</v>
      </c>
    </row>
    <row r="25" spans="1:28">
      <c r="A25" s="7">
        <v>22</v>
      </c>
      <c r="B25" s="13">
        <v>4</v>
      </c>
      <c r="C25" s="13">
        <v>4</v>
      </c>
      <c r="D25" s="13">
        <v>4</v>
      </c>
      <c r="E25" s="13">
        <v>4</v>
      </c>
      <c r="F25" s="14">
        <v>4</v>
      </c>
      <c r="G25" s="14">
        <v>4</v>
      </c>
      <c r="H25" s="14">
        <v>4</v>
      </c>
      <c r="I25" s="14">
        <v>4</v>
      </c>
      <c r="J25" s="13">
        <v>4</v>
      </c>
      <c r="K25" s="13" t="s">
        <v>8</v>
      </c>
      <c r="L25" s="13">
        <v>4</v>
      </c>
      <c r="M25" s="14">
        <v>2</v>
      </c>
      <c r="N25" s="14">
        <v>4</v>
      </c>
      <c r="O25" s="14">
        <v>3</v>
      </c>
      <c r="P25" s="14">
        <v>4</v>
      </c>
      <c r="Q25" s="13">
        <v>3</v>
      </c>
      <c r="R25" s="13">
        <v>3</v>
      </c>
      <c r="S25" s="14">
        <v>4</v>
      </c>
      <c r="T25" s="14">
        <v>4</v>
      </c>
      <c r="U25" s="14">
        <v>3</v>
      </c>
      <c r="V25" s="14">
        <v>2</v>
      </c>
      <c r="W25" s="13">
        <v>2</v>
      </c>
      <c r="X25" s="13">
        <v>2</v>
      </c>
      <c r="Y25" s="13">
        <v>2</v>
      </c>
      <c r="Z25" s="14">
        <v>3</v>
      </c>
      <c r="AA25" s="14">
        <v>3</v>
      </c>
      <c r="AB25" s="14">
        <v>3</v>
      </c>
    </row>
    <row r="26" spans="1:28">
      <c r="A26" s="7">
        <v>23</v>
      </c>
      <c r="B26" s="13">
        <v>3</v>
      </c>
      <c r="C26" s="13">
        <v>3</v>
      </c>
      <c r="D26" s="13">
        <v>3</v>
      </c>
      <c r="E26" s="13">
        <v>4</v>
      </c>
      <c r="F26" s="14">
        <v>4</v>
      </c>
      <c r="G26" s="14">
        <v>4</v>
      </c>
      <c r="H26" s="14">
        <v>4</v>
      </c>
      <c r="I26" s="14">
        <v>4</v>
      </c>
      <c r="J26" s="13">
        <v>3</v>
      </c>
      <c r="K26" s="13">
        <v>3</v>
      </c>
      <c r="L26" s="13">
        <v>3</v>
      </c>
      <c r="M26" s="14">
        <v>2</v>
      </c>
      <c r="N26" s="14">
        <v>3</v>
      </c>
      <c r="O26" s="14">
        <v>3</v>
      </c>
      <c r="P26" s="14">
        <v>3</v>
      </c>
      <c r="Q26" s="13">
        <v>3</v>
      </c>
      <c r="R26" s="13">
        <v>3</v>
      </c>
      <c r="S26" s="14">
        <v>3</v>
      </c>
      <c r="T26" s="14">
        <v>3</v>
      </c>
      <c r="U26" s="14">
        <v>3</v>
      </c>
      <c r="V26" s="14">
        <v>3</v>
      </c>
      <c r="W26" s="13">
        <v>3</v>
      </c>
      <c r="X26" s="13">
        <v>3</v>
      </c>
      <c r="Y26" s="13">
        <v>3</v>
      </c>
      <c r="Z26" s="14">
        <v>2</v>
      </c>
      <c r="AA26" s="14">
        <v>2</v>
      </c>
      <c r="AB26" s="14">
        <v>2</v>
      </c>
    </row>
    <row r="27" spans="1:28">
      <c r="A27" s="7">
        <v>24</v>
      </c>
      <c r="B27" s="13">
        <v>4</v>
      </c>
      <c r="C27" s="13">
        <v>4</v>
      </c>
      <c r="D27" s="13">
        <v>4</v>
      </c>
      <c r="E27" s="13">
        <v>3</v>
      </c>
      <c r="F27" s="14">
        <v>3</v>
      </c>
      <c r="G27" s="14">
        <v>4</v>
      </c>
      <c r="H27" s="14">
        <v>3</v>
      </c>
      <c r="I27" s="14">
        <v>3</v>
      </c>
      <c r="J27" s="13">
        <v>3</v>
      </c>
      <c r="K27" s="13">
        <v>3</v>
      </c>
      <c r="L27" s="13">
        <v>3</v>
      </c>
      <c r="M27" s="14">
        <v>2</v>
      </c>
      <c r="N27" s="14">
        <v>2</v>
      </c>
      <c r="O27" s="14">
        <v>2</v>
      </c>
      <c r="P27" s="14">
        <v>3</v>
      </c>
      <c r="Q27" s="13" t="s">
        <v>8</v>
      </c>
      <c r="R27" s="13" t="s">
        <v>8</v>
      </c>
      <c r="S27" s="14">
        <v>2</v>
      </c>
      <c r="T27" s="14">
        <v>1</v>
      </c>
      <c r="U27" s="14">
        <v>1</v>
      </c>
      <c r="V27" s="14">
        <v>1</v>
      </c>
      <c r="W27" s="13">
        <v>2</v>
      </c>
      <c r="X27" s="13">
        <v>3</v>
      </c>
      <c r="Y27" s="13">
        <v>3</v>
      </c>
      <c r="Z27" s="14">
        <v>2</v>
      </c>
      <c r="AA27" s="14">
        <v>2</v>
      </c>
      <c r="AB27" s="14">
        <v>2</v>
      </c>
    </row>
    <row r="28" spans="1:28">
      <c r="A28" s="7">
        <v>25</v>
      </c>
      <c r="B28" s="13">
        <v>4</v>
      </c>
      <c r="C28" s="13">
        <v>4</v>
      </c>
      <c r="D28" s="13">
        <v>4</v>
      </c>
      <c r="E28" s="13">
        <v>3</v>
      </c>
      <c r="F28" s="14">
        <v>3</v>
      </c>
      <c r="G28" s="14">
        <v>3</v>
      </c>
      <c r="H28" s="14">
        <v>3</v>
      </c>
      <c r="I28" s="14">
        <v>3</v>
      </c>
      <c r="J28" s="13">
        <v>4</v>
      </c>
      <c r="K28" s="13">
        <v>4</v>
      </c>
      <c r="L28" s="13">
        <v>4</v>
      </c>
      <c r="M28" s="14">
        <v>2</v>
      </c>
      <c r="N28" s="14">
        <v>3</v>
      </c>
      <c r="O28" s="14">
        <v>2</v>
      </c>
      <c r="P28" s="14">
        <v>4</v>
      </c>
      <c r="Q28" s="13" t="s">
        <v>8</v>
      </c>
      <c r="R28" s="13" t="s">
        <v>8</v>
      </c>
      <c r="S28" s="14">
        <v>2</v>
      </c>
      <c r="T28" s="14">
        <v>3</v>
      </c>
      <c r="U28" s="14">
        <v>2</v>
      </c>
      <c r="V28" s="14" t="s">
        <v>8</v>
      </c>
      <c r="W28" s="13">
        <v>1</v>
      </c>
      <c r="X28" s="13">
        <v>1</v>
      </c>
      <c r="Y28" s="13">
        <v>1</v>
      </c>
      <c r="Z28" s="14">
        <v>4</v>
      </c>
      <c r="AA28" s="14">
        <v>4</v>
      </c>
      <c r="AB28" s="14">
        <v>4</v>
      </c>
    </row>
    <row r="29" spans="1:28">
      <c r="A29" s="7">
        <v>26</v>
      </c>
      <c r="B29" s="13">
        <v>3</v>
      </c>
      <c r="C29" s="13">
        <v>3</v>
      </c>
      <c r="D29" s="13">
        <v>3</v>
      </c>
      <c r="E29" s="13">
        <v>4</v>
      </c>
      <c r="F29" s="14">
        <v>4</v>
      </c>
      <c r="G29" s="14">
        <v>4</v>
      </c>
      <c r="H29" s="14">
        <v>4</v>
      </c>
      <c r="I29" s="14">
        <v>4</v>
      </c>
      <c r="J29" s="13">
        <v>4</v>
      </c>
      <c r="K29" s="13">
        <v>4</v>
      </c>
      <c r="L29" s="13">
        <v>4</v>
      </c>
      <c r="M29" s="14">
        <v>3</v>
      </c>
      <c r="N29" s="14">
        <v>4</v>
      </c>
      <c r="O29" s="14">
        <v>3</v>
      </c>
      <c r="P29" s="14">
        <v>4</v>
      </c>
      <c r="Q29" s="13">
        <v>4</v>
      </c>
      <c r="R29" s="13">
        <v>4</v>
      </c>
      <c r="S29" s="14">
        <v>3</v>
      </c>
      <c r="T29" s="14">
        <v>3</v>
      </c>
      <c r="U29" s="14">
        <v>4</v>
      </c>
      <c r="V29" s="14">
        <v>4</v>
      </c>
      <c r="W29" s="13">
        <v>4</v>
      </c>
      <c r="X29" s="13">
        <v>4</v>
      </c>
      <c r="Y29" s="13">
        <v>4</v>
      </c>
      <c r="Z29" s="14">
        <v>4</v>
      </c>
      <c r="AA29" s="14">
        <v>4</v>
      </c>
      <c r="AB29" s="14">
        <v>4</v>
      </c>
    </row>
    <row r="30" spans="1:28">
      <c r="A30" s="7">
        <v>27</v>
      </c>
      <c r="B30" s="13">
        <v>3</v>
      </c>
      <c r="C30" s="13">
        <v>3</v>
      </c>
      <c r="D30" s="13">
        <v>3</v>
      </c>
      <c r="E30" s="13">
        <v>3</v>
      </c>
      <c r="F30" s="14">
        <v>4</v>
      </c>
      <c r="G30" s="14">
        <v>2</v>
      </c>
      <c r="H30" s="14">
        <v>4</v>
      </c>
      <c r="I30" s="14">
        <v>4</v>
      </c>
      <c r="J30" s="13">
        <v>3</v>
      </c>
      <c r="K30" s="13">
        <v>2</v>
      </c>
      <c r="L30" s="13">
        <v>3</v>
      </c>
      <c r="M30" s="14">
        <v>2</v>
      </c>
      <c r="N30" s="14">
        <v>3</v>
      </c>
      <c r="O30" s="14">
        <v>3</v>
      </c>
      <c r="P30" s="14">
        <v>3</v>
      </c>
      <c r="Q30" s="13" t="s">
        <v>8</v>
      </c>
      <c r="R30" s="13" t="s">
        <v>8</v>
      </c>
      <c r="S30" s="14">
        <v>3</v>
      </c>
      <c r="T30" s="14">
        <v>3</v>
      </c>
      <c r="U30" s="14">
        <v>3</v>
      </c>
      <c r="V30" s="14">
        <v>3</v>
      </c>
      <c r="W30" s="13">
        <v>2</v>
      </c>
      <c r="X30" s="13">
        <v>2</v>
      </c>
      <c r="Y30" s="13">
        <v>2</v>
      </c>
      <c r="Z30" s="14">
        <v>2</v>
      </c>
      <c r="AA30" s="14">
        <v>2</v>
      </c>
      <c r="AB30" s="14">
        <v>2</v>
      </c>
    </row>
    <row r="31" spans="1:28">
      <c r="A31" s="7">
        <v>28</v>
      </c>
      <c r="B31" s="13">
        <v>4</v>
      </c>
      <c r="C31" s="13">
        <v>3</v>
      </c>
      <c r="D31" s="13">
        <v>4</v>
      </c>
      <c r="E31" s="13">
        <v>4</v>
      </c>
      <c r="F31" s="14">
        <v>4</v>
      </c>
      <c r="G31" s="14">
        <v>4</v>
      </c>
      <c r="H31" s="14">
        <v>3</v>
      </c>
      <c r="I31" s="14">
        <v>4</v>
      </c>
      <c r="J31" s="13">
        <v>2</v>
      </c>
      <c r="K31" s="13">
        <v>2</v>
      </c>
      <c r="L31" s="13">
        <v>2</v>
      </c>
      <c r="M31" s="14">
        <v>2</v>
      </c>
      <c r="N31" s="14">
        <v>3</v>
      </c>
      <c r="O31" s="14">
        <v>3</v>
      </c>
      <c r="P31" s="14">
        <v>3</v>
      </c>
      <c r="Q31" s="13" t="s">
        <v>8</v>
      </c>
      <c r="R31" s="13" t="s">
        <v>8</v>
      </c>
      <c r="S31" s="14">
        <v>4</v>
      </c>
      <c r="T31" s="14">
        <v>4</v>
      </c>
      <c r="U31" s="14">
        <v>3</v>
      </c>
      <c r="V31" s="14">
        <v>2</v>
      </c>
      <c r="W31" s="13">
        <v>2</v>
      </c>
      <c r="X31" s="13">
        <v>2</v>
      </c>
      <c r="Y31" s="13">
        <v>2</v>
      </c>
      <c r="Z31" s="14">
        <v>1</v>
      </c>
      <c r="AA31" s="14">
        <v>1</v>
      </c>
      <c r="AB31" s="14">
        <v>1</v>
      </c>
    </row>
    <row r="32" spans="1:28" s="42" customFormat="1" ht="15.75" thickBot="1"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</row>
    <row r="33" spans="1:28" s="42" customFormat="1" ht="47.25" customHeight="1" thickBot="1">
      <c r="B33" s="73" t="s">
        <v>19</v>
      </c>
      <c r="C33" s="74"/>
      <c r="D33" s="74"/>
      <c r="E33" s="75"/>
      <c r="F33" s="73" t="s">
        <v>18</v>
      </c>
      <c r="G33" s="74"/>
      <c r="H33" s="74"/>
      <c r="I33" s="76"/>
      <c r="J33" s="73" t="s">
        <v>17</v>
      </c>
      <c r="K33" s="74"/>
      <c r="L33" s="76"/>
      <c r="M33" s="73" t="s">
        <v>16</v>
      </c>
      <c r="N33" s="74"/>
      <c r="O33" s="74"/>
      <c r="P33" s="76"/>
      <c r="Q33" s="63" t="s">
        <v>15</v>
      </c>
      <c r="R33" s="65"/>
      <c r="S33" s="63" t="s">
        <v>14</v>
      </c>
      <c r="T33" s="64"/>
      <c r="U33" s="64"/>
      <c r="V33" s="65"/>
      <c r="W33" s="63" t="s">
        <v>13</v>
      </c>
      <c r="X33" s="64"/>
      <c r="Y33" s="65"/>
      <c r="Z33" s="64" t="s">
        <v>12</v>
      </c>
      <c r="AA33" s="64"/>
      <c r="AB33" s="65"/>
    </row>
    <row r="34" spans="1:28" ht="15.75" thickBot="1"/>
    <row r="35" spans="1:28">
      <c r="A35" s="22" t="s">
        <v>5</v>
      </c>
      <c r="B35" s="18">
        <f>COUNTIF(B4:B31,"4")</f>
        <v>16</v>
      </c>
      <c r="C35" s="18">
        <f t="shared" ref="C35:AB35" si="0">COUNTIF(C4:C31,"4")</f>
        <v>17</v>
      </c>
      <c r="D35" s="18">
        <f t="shared" si="0"/>
        <v>20</v>
      </c>
      <c r="E35" s="18">
        <f t="shared" si="0"/>
        <v>21</v>
      </c>
      <c r="F35" s="19">
        <f t="shared" si="0"/>
        <v>18</v>
      </c>
      <c r="G35" s="19">
        <f t="shared" si="0"/>
        <v>18</v>
      </c>
      <c r="H35" s="19">
        <f t="shared" si="0"/>
        <v>20</v>
      </c>
      <c r="I35" s="19">
        <f t="shared" si="0"/>
        <v>23</v>
      </c>
      <c r="J35" s="18">
        <f t="shared" si="0"/>
        <v>5</v>
      </c>
      <c r="K35" s="18">
        <f t="shared" si="0"/>
        <v>7</v>
      </c>
      <c r="L35" s="18">
        <f t="shared" si="0"/>
        <v>9</v>
      </c>
      <c r="M35" s="19">
        <f t="shared" si="0"/>
        <v>1</v>
      </c>
      <c r="N35" s="19">
        <f t="shared" si="0"/>
        <v>16</v>
      </c>
      <c r="O35" s="19">
        <f t="shared" si="0"/>
        <v>5</v>
      </c>
      <c r="P35" s="19">
        <f t="shared" si="0"/>
        <v>18</v>
      </c>
      <c r="Q35" s="18">
        <f t="shared" si="0"/>
        <v>3</v>
      </c>
      <c r="R35" s="18">
        <f t="shared" si="0"/>
        <v>3</v>
      </c>
      <c r="S35" s="19">
        <f t="shared" si="0"/>
        <v>12</v>
      </c>
      <c r="T35" s="19">
        <f t="shared" si="0"/>
        <v>14</v>
      </c>
      <c r="U35" s="19">
        <f t="shared" si="0"/>
        <v>5</v>
      </c>
      <c r="V35" s="19">
        <f t="shared" si="0"/>
        <v>2</v>
      </c>
      <c r="W35" s="18">
        <f t="shared" si="0"/>
        <v>2</v>
      </c>
      <c r="X35" s="18">
        <f t="shared" si="0"/>
        <v>4</v>
      </c>
      <c r="Y35" s="18">
        <f t="shared" si="0"/>
        <v>3</v>
      </c>
      <c r="Z35" s="19">
        <f t="shared" si="0"/>
        <v>8</v>
      </c>
      <c r="AA35" s="19">
        <f t="shared" si="0"/>
        <v>6</v>
      </c>
      <c r="AB35" s="20">
        <f t="shared" si="0"/>
        <v>6</v>
      </c>
    </row>
    <row r="36" spans="1:28">
      <c r="A36" s="23" t="s">
        <v>2</v>
      </c>
      <c r="B36" s="4">
        <f>COUNTIF(B4:B31,"3")</f>
        <v>11</v>
      </c>
      <c r="C36" s="4">
        <f t="shared" ref="C36:AB36" si="1">COUNTIF(C4:C31,"3")</f>
        <v>11</v>
      </c>
      <c r="D36" s="4">
        <f t="shared" si="1"/>
        <v>8</v>
      </c>
      <c r="E36" s="4">
        <f t="shared" si="1"/>
        <v>7</v>
      </c>
      <c r="F36" s="6">
        <f t="shared" si="1"/>
        <v>9</v>
      </c>
      <c r="G36" s="6">
        <f t="shared" si="1"/>
        <v>8</v>
      </c>
      <c r="H36" s="6">
        <f t="shared" si="1"/>
        <v>8</v>
      </c>
      <c r="I36" s="6">
        <f t="shared" si="1"/>
        <v>5</v>
      </c>
      <c r="J36" s="4">
        <f t="shared" si="1"/>
        <v>11</v>
      </c>
      <c r="K36" s="4">
        <f t="shared" si="1"/>
        <v>12</v>
      </c>
      <c r="L36" s="4">
        <f t="shared" si="1"/>
        <v>11</v>
      </c>
      <c r="M36" s="6">
        <f t="shared" si="1"/>
        <v>8</v>
      </c>
      <c r="N36" s="6">
        <f t="shared" si="1"/>
        <v>7</v>
      </c>
      <c r="O36" s="6">
        <f t="shared" si="1"/>
        <v>16</v>
      </c>
      <c r="P36" s="6">
        <f t="shared" si="1"/>
        <v>7</v>
      </c>
      <c r="Q36" s="4">
        <f t="shared" si="1"/>
        <v>6</v>
      </c>
      <c r="R36" s="4">
        <f t="shared" si="1"/>
        <v>3</v>
      </c>
      <c r="S36" s="6">
        <f t="shared" si="1"/>
        <v>14</v>
      </c>
      <c r="T36" s="6">
        <f t="shared" si="1"/>
        <v>9</v>
      </c>
      <c r="U36" s="6">
        <f t="shared" si="1"/>
        <v>14</v>
      </c>
      <c r="V36" s="6">
        <f t="shared" si="1"/>
        <v>9</v>
      </c>
      <c r="W36" s="4">
        <f t="shared" si="1"/>
        <v>5</v>
      </c>
      <c r="X36" s="4">
        <f t="shared" si="1"/>
        <v>9</v>
      </c>
      <c r="Y36" s="4">
        <f t="shared" si="1"/>
        <v>7</v>
      </c>
      <c r="Z36" s="6">
        <f t="shared" si="1"/>
        <v>4</v>
      </c>
      <c r="AA36" s="6">
        <f t="shared" si="1"/>
        <v>6</v>
      </c>
      <c r="AB36" s="21">
        <f t="shared" si="1"/>
        <v>4</v>
      </c>
    </row>
    <row r="37" spans="1:28">
      <c r="A37" s="23" t="s">
        <v>6</v>
      </c>
      <c r="B37" s="4">
        <f>COUNTIF(B4:B31,"2")</f>
        <v>1</v>
      </c>
      <c r="C37" s="4">
        <f t="shared" ref="C37:AB37" si="2">COUNTIF(C4:C31,"2")</f>
        <v>0</v>
      </c>
      <c r="D37" s="4">
        <f t="shared" si="2"/>
        <v>0</v>
      </c>
      <c r="E37" s="4">
        <f t="shared" si="2"/>
        <v>0</v>
      </c>
      <c r="F37" s="6">
        <f t="shared" si="2"/>
        <v>1</v>
      </c>
      <c r="G37" s="6">
        <f t="shared" si="2"/>
        <v>1</v>
      </c>
      <c r="H37" s="6">
        <f t="shared" si="2"/>
        <v>0</v>
      </c>
      <c r="I37" s="6">
        <f t="shared" si="2"/>
        <v>0</v>
      </c>
      <c r="J37" s="4">
        <f t="shared" si="2"/>
        <v>8</v>
      </c>
      <c r="K37" s="4">
        <f t="shared" si="2"/>
        <v>4</v>
      </c>
      <c r="L37" s="4">
        <f t="shared" si="2"/>
        <v>5</v>
      </c>
      <c r="M37" s="6">
        <f t="shared" si="2"/>
        <v>13</v>
      </c>
      <c r="N37" s="6">
        <f t="shared" si="2"/>
        <v>2</v>
      </c>
      <c r="O37" s="6">
        <f t="shared" si="2"/>
        <v>5</v>
      </c>
      <c r="P37" s="6">
        <f t="shared" si="2"/>
        <v>1</v>
      </c>
      <c r="Q37" s="4">
        <f t="shared" si="2"/>
        <v>4</v>
      </c>
      <c r="R37" s="4">
        <f t="shared" si="2"/>
        <v>5</v>
      </c>
      <c r="S37" s="6">
        <f t="shared" si="2"/>
        <v>2</v>
      </c>
      <c r="T37" s="6">
        <f t="shared" si="2"/>
        <v>1</v>
      </c>
      <c r="U37" s="6">
        <f t="shared" si="2"/>
        <v>3</v>
      </c>
      <c r="V37" s="6">
        <f t="shared" si="2"/>
        <v>8</v>
      </c>
      <c r="W37" s="4">
        <f t="shared" si="2"/>
        <v>9</v>
      </c>
      <c r="X37" s="4">
        <f t="shared" si="2"/>
        <v>11</v>
      </c>
      <c r="Y37" s="4">
        <f t="shared" si="2"/>
        <v>10</v>
      </c>
      <c r="Z37" s="6">
        <f t="shared" si="2"/>
        <v>9</v>
      </c>
      <c r="AA37" s="6">
        <f t="shared" si="2"/>
        <v>9</v>
      </c>
      <c r="AB37" s="21">
        <f t="shared" si="2"/>
        <v>11</v>
      </c>
    </row>
    <row r="38" spans="1:28">
      <c r="A38" s="23" t="s">
        <v>7</v>
      </c>
      <c r="B38" s="4">
        <f>COUNTIF(B4:B31,"1")</f>
        <v>0</v>
      </c>
      <c r="C38" s="4">
        <f t="shared" ref="C38:AB38" si="3">COUNTIF(C4:C31,"1")</f>
        <v>0</v>
      </c>
      <c r="D38" s="4">
        <f t="shared" si="3"/>
        <v>0</v>
      </c>
      <c r="E38" s="4">
        <f t="shared" si="3"/>
        <v>0</v>
      </c>
      <c r="F38" s="6">
        <f t="shared" si="3"/>
        <v>0</v>
      </c>
      <c r="G38" s="6">
        <f t="shared" si="3"/>
        <v>1</v>
      </c>
      <c r="H38" s="6">
        <f t="shared" si="3"/>
        <v>0</v>
      </c>
      <c r="I38" s="6">
        <f t="shared" si="3"/>
        <v>0</v>
      </c>
      <c r="J38" s="4">
        <f t="shared" si="3"/>
        <v>2</v>
      </c>
      <c r="K38" s="4">
        <f t="shared" si="3"/>
        <v>2</v>
      </c>
      <c r="L38" s="4">
        <f t="shared" si="3"/>
        <v>1</v>
      </c>
      <c r="M38" s="6">
        <f t="shared" si="3"/>
        <v>5</v>
      </c>
      <c r="N38" s="6">
        <f t="shared" si="3"/>
        <v>2</v>
      </c>
      <c r="O38" s="6">
        <f t="shared" si="3"/>
        <v>1</v>
      </c>
      <c r="P38" s="6">
        <f t="shared" si="3"/>
        <v>1</v>
      </c>
      <c r="Q38" s="4">
        <f t="shared" si="3"/>
        <v>1</v>
      </c>
      <c r="R38" s="4">
        <f t="shared" si="3"/>
        <v>3</v>
      </c>
      <c r="S38" s="6">
        <f t="shared" si="3"/>
        <v>0</v>
      </c>
      <c r="T38" s="6">
        <f t="shared" si="3"/>
        <v>4</v>
      </c>
      <c r="U38" s="6">
        <f t="shared" si="3"/>
        <v>6</v>
      </c>
      <c r="V38" s="6">
        <f t="shared" si="3"/>
        <v>8</v>
      </c>
      <c r="W38" s="4">
        <f t="shared" si="3"/>
        <v>12</v>
      </c>
      <c r="X38" s="4">
        <f t="shared" si="3"/>
        <v>3</v>
      </c>
      <c r="Y38" s="4">
        <f t="shared" si="3"/>
        <v>8</v>
      </c>
      <c r="Z38" s="6">
        <f t="shared" si="3"/>
        <v>6</v>
      </c>
      <c r="AA38" s="6">
        <f t="shared" si="3"/>
        <v>6</v>
      </c>
      <c r="AB38" s="21">
        <f t="shared" si="3"/>
        <v>6</v>
      </c>
    </row>
    <row r="39" spans="1:28" ht="15.75" thickBot="1">
      <c r="A39" s="24" t="s">
        <v>33</v>
      </c>
      <c r="B39" s="3">
        <f>COUNTIF(B4:B31,"-")</f>
        <v>0</v>
      </c>
      <c r="C39" s="3">
        <f t="shared" ref="C39:AB39" si="4">COUNTIF(C4:C31,"-")</f>
        <v>0</v>
      </c>
      <c r="D39" s="3">
        <f t="shared" si="4"/>
        <v>0</v>
      </c>
      <c r="E39" s="3">
        <f t="shared" si="4"/>
        <v>0</v>
      </c>
      <c r="F39" s="5">
        <f t="shared" si="4"/>
        <v>0</v>
      </c>
      <c r="G39" s="5">
        <f t="shared" si="4"/>
        <v>0</v>
      </c>
      <c r="H39" s="5">
        <f t="shared" si="4"/>
        <v>0</v>
      </c>
      <c r="I39" s="5">
        <f t="shared" si="4"/>
        <v>0</v>
      </c>
      <c r="J39" s="3">
        <f t="shared" si="4"/>
        <v>2</v>
      </c>
      <c r="K39" s="3">
        <f t="shared" si="4"/>
        <v>3</v>
      </c>
      <c r="L39" s="3">
        <f t="shared" si="4"/>
        <v>2</v>
      </c>
      <c r="M39" s="5">
        <f t="shared" si="4"/>
        <v>1</v>
      </c>
      <c r="N39" s="5">
        <f t="shared" si="4"/>
        <v>1</v>
      </c>
      <c r="O39" s="5">
        <f t="shared" si="4"/>
        <v>1</v>
      </c>
      <c r="P39" s="5">
        <f t="shared" si="4"/>
        <v>1</v>
      </c>
      <c r="Q39" s="3">
        <f t="shared" si="4"/>
        <v>14</v>
      </c>
      <c r="R39" s="3">
        <f t="shared" si="4"/>
        <v>14</v>
      </c>
      <c r="S39" s="5">
        <f t="shared" si="4"/>
        <v>0</v>
      </c>
      <c r="T39" s="5">
        <f t="shared" si="4"/>
        <v>0</v>
      </c>
      <c r="U39" s="5">
        <f t="shared" si="4"/>
        <v>0</v>
      </c>
      <c r="V39" s="5">
        <f t="shared" si="4"/>
        <v>1</v>
      </c>
      <c r="W39" s="3">
        <f t="shared" si="4"/>
        <v>0</v>
      </c>
      <c r="X39" s="3">
        <f t="shared" si="4"/>
        <v>1</v>
      </c>
      <c r="Y39" s="3">
        <f t="shared" si="4"/>
        <v>0</v>
      </c>
      <c r="Z39" s="5">
        <f t="shared" si="4"/>
        <v>1</v>
      </c>
      <c r="AA39" s="5">
        <f t="shared" si="4"/>
        <v>1</v>
      </c>
      <c r="AB39" s="5">
        <f t="shared" si="4"/>
        <v>1</v>
      </c>
    </row>
    <row r="40" spans="1:28" ht="15.75" thickBot="1"/>
    <row r="41" spans="1:28">
      <c r="A41" s="33" t="s">
        <v>5</v>
      </c>
      <c r="B41" s="36">
        <f>B35/28</f>
        <v>0.5714285714285714</v>
      </c>
      <c r="C41" s="36">
        <f t="shared" ref="C41:AB41" si="5">C35/28</f>
        <v>0.6071428571428571</v>
      </c>
      <c r="D41" s="36">
        <f t="shared" si="5"/>
        <v>0.7142857142857143</v>
      </c>
      <c r="E41" s="36">
        <f t="shared" si="5"/>
        <v>0.75</v>
      </c>
      <c r="F41" s="39">
        <f t="shared" si="5"/>
        <v>0.6428571428571429</v>
      </c>
      <c r="G41" s="39">
        <f t="shared" si="5"/>
        <v>0.6428571428571429</v>
      </c>
      <c r="H41" s="39">
        <f t="shared" si="5"/>
        <v>0.7142857142857143</v>
      </c>
      <c r="I41" s="39">
        <f t="shared" si="5"/>
        <v>0.8214285714285714</v>
      </c>
      <c r="J41" s="25">
        <f t="shared" si="5"/>
        <v>0.17857142857142858</v>
      </c>
      <c r="K41" s="25">
        <f t="shared" si="5"/>
        <v>0.25</v>
      </c>
      <c r="L41" s="25">
        <f t="shared" si="5"/>
        <v>0.32142857142857145</v>
      </c>
      <c r="M41" s="28">
        <f t="shared" si="5"/>
        <v>3.5714285714285712E-2</v>
      </c>
      <c r="N41" s="39">
        <f t="shared" si="5"/>
        <v>0.5714285714285714</v>
      </c>
      <c r="O41" s="28">
        <f t="shared" si="5"/>
        <v>0.17857142857142858</v>
      </c>
      <c r="P41" s="39">
        <f t="shared" si="5"/>
        <v>0.6428571428571429</v>
      </c>
      <c r="Q41" s="25">
        <f t="shared" si="5"/>
        <v>0.10714285714285714</v>
      </c>
      <c r="R41" s="25">
        <f t="shared" si="5"/>
        <v>0.10714285714285714</v>
      </c>
      <c r="S41" s="28">
        <f t="shared" si="5"/>
        <v>0.42857142857142855</v>
      </c>
      <c r="T41" s="39">
        <f t="shared" si="5"/>
        <v>0.5</v>
      </c>
      <c r="U41" s="28">
        <f t="shared" si="5"/>
        <v>0.17857142857142858</v>
      </c>
      <c r="V41" s="28">
        <f t="shared" si="5"/>
        <v>7.1428571428571425E-2</v>
      </c>
      <c r="W41" s="25">
        <f t="shared" si="5"/>
        <v>7.1428571428571425E-2</v>
      </c>
      <c r="X41" s="25">
        <f t="shared" si="5"/>
        <v>0.14285714285714285</v>
      </c>
      <c r="Y41" s="25">
        <f t="shared" si="5"/>
        <v>0.10714285714285714</v>
      </c>
      <c r="Z41" s="28">
        <f t="shared" si="5"/>
        <v>0.2857142857142857</v>
      </c>
      <c r="AA41" s="28">
        <f t="shared" si="5"/>
        <v>0.21428571428571427</v>
      </c>
      <c r="AB41" s="31">
        <f t="shared" si="5"/>
        <v>0.21428571428571427</v>
      </c>
    </row>
    <row r="42" spans="1:28">
      <c r="A42" s="34" t="s">
        <v>2</v>
      </c>
      <c r="B42" s="26">
        <f>B36/28</f>
        <v>0.39285714285714285</v>
      </c>
      <c r="C42" s="26">
        <f t="shared" ref="C42:AB42" si="6">C36/28</f>
        <v>0.39285714285714285</v>
      </c>
      <c r="D42" s="26">
        <f t="shared" si="6"/>
        <v>0.2857142857142857</v>
      </c>
      <c r="E42" s="26">
        <f t="shared" si="6"/>
        <v>0.25</v>
      </c>
      <c r="F42" s="29">
        <f t="shared" si="6"/>
        <v>0.32142857142857145</v>
      </c>
      <c r="G42" s="29">
        <f t="shared" si="6"/>
        <v>0.2857142857142857</v>
      </c>
      <c r="H42" s="29">
        <f t="shared" si="6"/>
        <v>0.2857142857142857</v>
      </c>
      <c r="I42" s="29">
        <f t="shared" si="6"/>
        <v>0.17857142857142858</v>
      </c>
      <c r="J42" s="37">
        <f t="shared" si="6"/>
        <v>0.39285714285714285</v>
      </c>
      <c r="K42" s="37">
        <f t="shared" si="6"/>
        <v>0.42857142857142855</v>
      </c>
      <c r="L42" s="37">
        <f t="shared" si="6"/>
        <v>0.39285714285714285</v>
      </c>
      <c r="M42" s="29">
        <f t="shared" si="6"/>
        <v>0.2857142857142857</v>
      </c>
      <c r="N42" s="29">
        <f t="shared" si="6"/>
        <v>0.25</v>
      </c>
      <c r="O42" s="40">
        <f t="shared" si="6"/>
        <v>0.5714285714285714</v>
      </c>
      <c r="P42" s="29">
        <f t="shared" si="6"/>
        <v>0.25</v>
      </c>
      <c r="Q42" s="26">
        <f t="shared" si="6"/>
        <v>0.21428571428571427</v>
      </c>
      <c r="R42" s="26">
        <f t="shared" si="6"/>
        <v>0.10714285714285714</v>
      </c>
      <c r="S42" s="40">
        <f t="shared" si="6"/>
        <v>0.5</v>
      </c>
      <c r="T42" s="29">
        <f t="shared" si="6"/>
        <v>0.32142857142857145</v>
      </c>
      <c r="U42" s="40">
        <f t="shared" si="6"/>
        <v>0.5</v>
      </c>
      <c r="V42" s="40">
        <f t="shared" si="6"/>
        <v>0.32142857142857145</v>
      </c>
      <c r="W42" s="26">
        <f t="shared" si="6"/>
        <v>0.17857142857142858</v>
      </c>
      <c r="X42" s="26">
        <f t="shared" si="6"/>
        <v>0.32142857142857145</v>
      </c>
      <c r="Y42" s="26">
        <f t="shared" si="6"/>
        <v>0.25</v>
      </c>
      <c r="Z42" s="29">
        <f t="shared" si="6"/>
        <v>0.14285714285714285</v>
      </c>
      <c r="AA42" s="29">
        <f t="shared" si="6"/>
        <v>0.21428571428571427</v>
      </c>
      <c r="AB42" s="32">
        <f t="shared" si="6"/>
        <v>0.14285714285714285</v>
      </c>
    </row>
    <row r="43" spans="1:28">
      <c r="A43" s="34" t="s">
        <v>6</v>
      </c>
      <c r="B43" s="26">
        <f>B37/28</f>
        <v>3.5714285714285712E-2</v>
      </c>
      <c r="C43" s="26">
        <f t="shared" ref="C43:AB43" si="7">C37/28</f>
        <v>0</v>
      </c>
      <c r="D43" s="26">
        <f t="shared" si="7"/>
        <v>0</v>
      </c>
      <c r="E43" s="26">
        <f t="shared" si="7"/>
        <v>0</v>
      </c>
      <c r="F43" s="29">
        <f t="shared" si="7"/>
        <v>3.5714285714285712E-2</v>
      </c>
      <c r="G43" s="29">
        <f t="shared" si="7"/>
        <v>3.5714285714285712E-2</v>
      </c>
      <c r="H43" s="29">
        <f t="shared" si="7"/>
        <v>0</v>
      </c>
      <c r="I43" s="29">
        <f t="shared" si="7"/>
        <v>0</v>
      </c>
      <c r="J43" s="26">
        <f t="shared" si="7"/>
        <v>0.2857142857142857</v>
      </c>
      <c r="K43" s="26">
        <f t="shared" si="7"/>
        <v>0.14285714285714285</v>
      </c>
      <c r="L43" s="26">
        <f t="shared" si="7"/>
        <v>0.17857142857142858</v>
      </c>
      <c r="M43" s="40">
        <f t="shared" si="7"/>
        <v>0.4642857142857143</v>
      </c>
      <c r="N43" s="29">
        <f t="shared" si="7"/>
        <v>7.1428571428571425E-2</v>
      </c>
      <c r="O43" s="29">
        <f t="shared" si="7"/>
        <v>0.17857142857142858</v>
      </c>
      <c r="P43" s="29">
        <f t="shared" si="7"/>
        <v>3.5714285714285712E-2</v>
      </c>
      <c r="Q43" s="26">
        <f t="shared" si="7"/>
        <v>0.14285714285714285</v>
      </c>
      <c r="R43" s="26">
        <f t="shared" si="7"/>
        <v>0.17857142857142858</v>
      </c>
      <c r="S43" s="29">
        <f t="shared" si="7"/>
        <v>7.1428571428571425E-2</v>
      </c>
      <c r="T43" s="29">
        <f t="shared" si="7"/>
        <v>3.5714285714285712E-2</v>
      </c>
      <c r="U43" s="29">
        <f t="shared" si="7"/>
        <v>0.10714285714285714</v>
      </c>
      <c r="V43" s="29">
        <f t="shared" si="7"/>
        <v>0.2857142857142857</v>
      </c>
      <c r="W43" s="26">
        <f t="shared" si="7"/>
        <v>0.32142857142857145</v>
      </c>
      <c r="X43" s="37">
        <f t="shared" si="7"/>
        <v>0.39285714285714285</v>
      </c>
      <c r="Y43" s="37">
        <f t="shared" si="7"/>
        <v>0.35714285714285715</v>
      </c>
      <c r="Z43" s="40">
        <f t="shared" si="7"/>
        <v>0.32142857142857145</v>
      </c>
      <c r="AA43" s="40">
        <f t="shared" si="7"/>
        <v>0.32142857142857145</v>
      </c>
      <c r="AB43" s="41">
        <f t="shared" si="7"/>
        <v>0.39285714285714285</v>
      </c>
    </row>
    <row r="44" spans="1:28">
      <c r="A44" s="34" t="s">
        <v>7</v>
      </c>
      <c r="B44" s="26">
        <f>B38/28</f>
        <v>0</v>
      </c>
      <c r="C44" s="26">
        <f t="shared" ref="C44:AB44" si="8">C38/28</f>
        <v>0</v>
      </c>
      <c r="D44" s="26">
        <f t="shared" si="8"/>
        <v>0</v>
      </c>
      <c r="E44" s="26">
        <f t="shared" si="8"/>
        <v>0</v>
      </c>
      <c r="F44" s="29">
        <f t="shared" si="8"/>
        <v>0</v>
      </c>
      <c r="G44" s="29">
        <f t="shared" si="8"/>
        <v>3.5714285714285712E-2</v>
      </c>
      <c r="H44" s="29">
        <f t="shared" si="8"/>
        <v>0</v>
      </c>
      <c r="I44" s="29">
        <f t="shared" si="8"/>
        <v>0</v>
      </c>
      <c r="J44" s="26">
        <f t="shared" si="8"/>
        <v>7.1428571428571425E-2</v>
      </c>
      <c r="K44" s="26">
        <f t="shared" si="8"/>
        <v>7.1428571428571425E-2</v>
      </c>
      <c r="L44" s="26">
        <f t="shared" si="8"/>
        <v>3.5714285714285712E-2</v>
      </c>
      <c r="M44" s="29">
        <f t="shared" si="8"/>
        <v>0.17857142857142858</v>
      </c>
      <c r="N44" s="29">
        <f t="shared" si="8"/>
        <v>7.1428571428571425E-2</v>
      </c>
      <c r="O44" s="29">
        <f t="shared" si="8"/>
        <v>3.5714285714285712E-2</v>
      </c>
      <c r="P44" s="29">
        <f t="shared" si="8"/>
        <v>3.5714285714285712E-2</v>
      </c>
      <c r="Q44" s="26">
        <f t="shared" si="8"/>
        <v>3.5714285714285712E-2</v>
      </c>
      <c r="R44" s="26">
        <f t="shared" si="8"/>
        <v>0.10714285714285714</v>
      </c>
      <c r="S44" s="29">
        <f t="shared" si="8"/>
        <v>0</v>
      </c>
      <c r="T44" s="29">
        <f t="shared" si="8"/>
        <v>0.14285714285714285</v>
      </c>
      <c r="U44" s="29">
        <f t="shared" si="8"/>
        <v>0.21428571428571427</v>
      </c>
      <c r="V44" s="29">
        <f t="shared" si="8"/>
        <v>0.2857142857142857</v>
      </c>
      <c r="W44" s="37">
        <f t="shared" si="8"/>
        <v>0.42857142857142855</v>
      </c>
      <c r="X44" s="26">
        <f t="shared" si="8"/>
        <v>0.10714285714285714</v>
      </c>
      <c r="Y44" s="26">
        <f t="shared" si="8"/>
        <v>0.2857142857142857</v>
      </c>
      <c r="Z44" s="29">
        <f t="shared" si="8"/>
        <v>0.21428571428571427</v>
      </c>
      <c r="AA44" s="29">
        <f t="shared" si="8"/>
        <v>0.21428571428571427</v>
      </c>
      <c r="AB44" s="32">
        <f t="shared" si="8"/>
        <v>0.21428571428571427</v>
      </c>
    </row>
    <row r="45" spans="1:28" ht="15.75" thickBot="1">
      <c r="A45" s="35" t="s">
        <v>33</v>
      </c>
      <c r="B45" s="27">
        <f>B39/28</f>
        <v>0</v>
      </c>
      <c r="C45" s="27">
        <f t="shared" ref="C45:AB45" si="9">C39/28</f>
        <v>0</v>
      </c>
      <c r="D45" s="27">
        <f t="shared" si="9"/>
        <v>0</v>
      </c>
      <c r="E45" s="27">
        <f t="shared" si="9"/>
        <v>0</v>
      </c>
      <c r="F45" s="30">
        <f t="shared" si="9"/>
        <v>0</v>
      </c>
      <c r="G45" s="30">
        <f t="shared" si="9"/>
        <v>0</v>
      </c>
      <c r="H45" s="30">
        <f t="shared" si="9"/>
        <v>0</v>
      </c>
      <c r="I45" s="30">
        <f t="shared" si="9"/>
        <v>0</v>
      </c>
      <c r="J45" s="27">
        <f t="shared" si="9"/>
        <v>7.1428571428571425E-2</v>
      </c>
      <c r="K45" s="27">
        <f t="shared" si="9"/>
        <v>0.10714285714285714</v>
      </c>
      <c r="L45" s="27">
        <f t="shared" si="9"/>
        <v>7.1428571428571425E-2</v>
      </c>
      <c r="M45" s="30">
        <f t="shared" si="9"/>
        <v>3.5714285714285712E-2</v>
      </c>
      <c r="N45" s="30">
        <f t="shared" si="9"/>
        <v>3.5714285714285712E-2</v>
      </c>
      <c r="O45" s="30">
        <f t="shared" si="9"/>
        <v>3.5714285714285712E-2</v>
      </c>
      <c r="P45" s="30">
        <f t="shared" si="9"/>
        <v>3.5714285714285712E-2</v>
      </c>
      <c r="Q45" s="38">
        <f t="shared" si="9"/>
        <v>0.5</v>
      </c>
      <c r="R45" s="38">
        <f t="shared" si="9"/>
        <v>0.5</v>
      </c>
      <c r="S45" s="30">
        <f t="shared" si="9"/>
        <v>0</v>
      </c>
      <c r="T45" s="30">
        <f t="shared" si="9"/>
        <v>0</v>
      </c>
      <c r="U45" s="30">
        <f t="shared" si="9"/>
        <v>0</v>
      </c>
      <c r="V45" s="30">
        <f t="shared" si="9"/>
        <v>3.5714285714285712E-2</v>
      </c>
      <c r="W45" s="27">
        <f t="shared" si="9"/>
        <v>0</v>
      </c>
      <c r="X45" s="27">
        <f t="shared" si="9"/>
        <v>3.5714285714285712E-2</v>
      </c>
      <c r="Y45" s="27">
        <f t="shared" si="9"/>
        <v>0</v>
      </c>
      <c r="Z45" s="30">
        <f t="shared" si="9"/>
        <v>3.5714285714285712E-2</v>
      </c>
      <c r="AA45" s="30">
        <f t="shared" si="9"/>
        <v>3.5714285714285712E-2</v>
      </c>
      <c r="AB45" s="30">
        <f t="shared" si="9"/>
        <v>3.5714285714285712E-2</v>
      </c>
    </row>
    <row r="47" spans="1:28">
      <c r="A47" s="15" t="s">
        <v>9</v>
      </c>
      <c r="B47" s="16">
        <f>SUM(B35:B39)</f>
        <v>28</v>
      </c>
      <c r="C47" s="16">
        <f t="shared" ref="C47:AB47" si="10">SUM(C35:C39)</f>
        <v>28</v>
      </c>
      <c r="D47" s="16">
        <f t="shared" si="10"/>
        <v>28</v>
      </c>
      <c r="E47" s="16">
        <f t="shared" si="10"/>
        <v>28</v>
      </c>
      <c r="F47" s="16">
        <f t="shared" si="10"/>
        <v>28</v>
      </c>
      <c r="G47" s="16">
        <f t="shared" si="10"/>
        <v>28</v>
      </c>
      <c r="H47" s="16">
        <f t="shared" si="10"/>
        <v>28</v>
      </c>
      <c r="I47" s="16">
        <f t="shared" si="10"/>
        <v>28</v>
      </c>
      <c r="J47" s="16">
        <f t="shared" si="10"/>
        <v>28</v>
      </c>
      <c r="K47" s="16">
        <f t="shared" si="10"/>
        <v>28</v>
      </c>
      <c r="L47" s="16">
        <f t="shared" si="10"/>
        <v>28</v>
      </c>
      <c r="M47" s="16">
        <f t="shared" si="10"/>
        <v>28</v>
      </c>
      <c r="N47" s="16">
        <f t="shared" si="10"/>
        <v>28</v>
      </c>
      <c r="O47" s="16">
        <f t="shared" si="10"/>
        <v>28</v>
      </c>
      <c r="P47" s="16">
        <f t="shared" si="10"/>
        <v>28</v>
      </c>
      <c r="Q47" s="16">
        <f t="shared" si="10"/>
        <v>28</v>
      </c>
      <c r="R47" s="16">
        <f t="shared" si="10"/>
        <v>28</v>
      </c>
      <c r="S47" s="16">
        <f t="shared" si="10"/>
        <v>28</v>
      </c>
      <c r="T47" s="16">
        <f t="shared" si="10"/>
        <v>28</v>
      </c>
      <c r="U47" s="16">
        <f t="shared" si="10"/>
        <v>28</v>
      </c>
      <c r="V47" s="16">
        <f t="shared" si="10"/>
        <v>28</v>
      </c>
      <c r="W47" s="16">
        <f t="shared" si="10"/>
        <v>28</v>
      </c>
      <c r="X47" s="16">
        <f t="shared" si="10"/>
        <v>28</v>
      </c>
      <c r="Y47" s="16">
        <f t="shared" si="10"/>
        <v>28</v>
      </c>
      <c r="Z47" s="16">
        <f t="shared" si="10"/>
        <v>28</v>
      </c>
      <c r="AA47" s="16">
        <f t="shared" si="10"/>
        <v>28</v>
      </c>
      <c r="AB47" s="16">
        <f t="shared" si="10"/>
        <v>28</v>
      </c>
    </row>
    <row r="48" spans="1:28">
      <c r="A48" s="16" t="s">
        <v>11</v>
      </c>
      <c r="B48" s="17">
        <f>SUM(B41:B45)</f>
        <v>0.99999999999999989</v>
      </c>
      <c r="C48" s="17">
        <f t="shared" ref="C48:AB48" si="11">SUM(C41:C45)</f>
        <v>1</v>
      </c>
      <c r="D48" s="17">
        <f t="shared" si="11"/>
        <v>1</v>
      </c>
      <c r="E48" s="17">
        <f t="shared" si="11"/>
        <v>1</v>
      </c>
      <c r="F48" s="17">
        <f t="shared" si="11"/>
        <v>1.0000000000000002</v>
      </c>
      <c r="G48" s="17">
        <f t="shared" si="11"/>
        <v>1</v>
      </c>
      <c r="H48" s="17">
        <f t="shared" si="11"/>
        <v>1</v>
      </c>
      <c r="I48" s="17">
        <f t="shared" si="11"/>
        <v>1</v>
      </c>
      <c r="J48" s="17">
        <f t="shared" si="11"/>
        <v>0.99999999999999989</v>
      </c>
      <c r="K48" s="17">
        <f t="shared" si="11"/>
        <v>0.99999999999999989</v>
      </c>
      <c r="L48" s="17">
        <f t="shared" si="11"/>
        <v>1</v>
      </c>
      <c r="M48" s="17">
        <f t="shared" si="11"/>
        <v>1</v>
      </c>
      <c r="N48" s="17">
        <f t="shared" si="11"/>
        <v>0.99999999999999989</v>
      </c>
      <c r="O48" s="17">
        <f t="shared" si="11"/>
        <v>1</v>
      </c>
      <c r="P48" s="17">
        <f t="shared" si="11"/>
        <v>1</v>
      </c>
      <c r="Q48" s="17">
        <f t="shared" si="11"/>
        <v>1</v>
      </c>
      <c r="R48" s="17">
        <f t="shared" si="11"/>
        <v>1</v>
      </c>
      <c r="S48" s="17">
        <f t="shared" si="11"/>
        <v>1</v>
      </c>
      <c r="T48" s="17">
        <f t="shared" si="11"/>
        <v>1</v>
      </c>
      <c r="U48" s="17">
        <f t="shared" si="11"/>
        <v>1</v>
      </c>
      <c r="V48" s="17">
        <f t="shared" si="11"/>
        <v>1</v>
      </c>
      <c r="W48" s="17">
        <f t="shared" si="11"/>
        <v>1</v>
      </c>
      <c r="X48" s="17">
        <f t="shared" si="11"/>
        <v>1</v>
      </c>
      <c r="Y48" s="17">
        <f t="shared" si="11"/>
        <v>1</v>
      </c>
      <c r="Z48" s="17">
        <f t="shared" si="11"/>
        <v>1</v>
      </c>
      <c r="AA48" s="17">
        <f t="shared" si="11"/>
        <v>1</v>
      </c>
      <c r="AB48" s="17">
        <f t="shared" si="11"/>
        <v>1</v>
      </c>
    </row>
  </sheetData>
  <mergeCells count="17">
    <mergeCell ref="S2:V2"/>
    <mergeCell ref="Z33:AB33"/>
    <mergeCell ref="W2:Y2"/>
    <mergeCell ref="Z2:AB2"/>
    <mergeCell ref="A2:A3"/>
    <mergeCell ref="B33:E33"/>
    <mergeCell ref="F33:I33"/>
    <mergeCell ref="J33:L33"/>
    <mergeCell ref="M33:P33"/>
    <mergeCell ref="Q33:R33"/>
    <mergeCell ref="S33:V33"/>
    <mergeCell ref="W33:Y33"/>
    <mergeCell ref="B2:E2"/>
    <mergeCell ref="F2:I2"/>
    <mergeCell ref="J2:L2"/>
    <mergeCell ref="M2:P2"/>
    <mergeCell ref="Q2:R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GRÁFICOS</vt:lpstr>
      <vt:lpstr>GRUPO 1</vt:lpstr>
      <vt:lpstr>Plan3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LiviaK</dc:creator>
  <cp:lastModifiedBy>apalomero</cp:lastModifiedBy>
  <dcterms:created xsi:type="dcterms:W3CDTF">2012-03-11T22:07:20Z</dcterms:created>
  <dcterms:modified xsi:type="dcterms:W3CDTF">2012-03-13T23:37:49Z</dcterms:modified>
</cp:coreProperties>
</file>