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:\Meu Drive\Relatório SUCUPIRA\Coleta CAPES 2024\POP\"/>
    </mc:Choice>
  </mc:AlternateContent>
  <xr:revisionPtr revIDLastSave="0" documentId="8_{6D9478E2-0454-44C2-91EA-B8A77F2BDB5F}" xr6:coauthVersionLast="47" xr6:coauthVersionMax="47" xr10:uidLastSave="{00000000-0000-0000-0000-000000000000}"/>
  <bookViews>
    <workbookView xWindow="-109" yWindow="-109" windowWidth="26301" windowHeight="14169" firstSheet="1" activeTab="1" xr2:uid="{00000000-000D-0000-FFFF-FFFF00000000}"/>
  </bookViews>
  <sheets>
    <sheet name="Início" sheetId="7" r:id="rId1"/>
    <sheet name="Conceitos" sheetId="2" r:id="rId2"/>
    <sheet name="Fatores Internos" sheetId="1" r:id="rId3"/>
    <sheet name="Fatores Externos" sheetId="4" r:id="rId4"/>
    <sheet name="Gráfic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O35" i="1" s="1"/>
  <c r="N34" i="1"/>
  <c r="O34" i="1" s="1"/>
  <c r="N22" i="1"/>
  <c r="O22" i="1" s="1"/>
  <c r="N19" i="1"/>
  <c r="O19" i="1" s="1"/>
  <c r="N16" i="1"/>
  <c r="O16" i="1" s="1"/>
  <c r="R12" i="1" l="1"/>
  <c r="N12" i="1" s="1"/>
  <c r="R13" i="1"/>
  <c r="N13" i="1" s="1"/>
  <c r="O13" i="1" s="1"/>
  <c r="R14" i="1"/>
  <c r="N14" i="1" s="1"/>
  <c r="O14" i="1" s="1"/>
  <c r="R15" i="1"/>
  <c r="N15" i="1" s="1"/>
  <c r="O15" i="1" s="1"/>
  <c r="R16" i="1"/>
  <c r="R17" i="1"/>
  <c r="N17" i="1" s="1"/>
  <c r="O17" i="1" s="1"/>
  <c r="R18" i="1"/>
  <c r="N18" i="1" s="1"/>
  <c r="O18" i="1" s="1"/>
  <c r="R19" i="1"/>
  <c r="R20" i="1"/>
  <c r="N20" i="1" s="1"/>
  <c r="O20" i="1" s="1"/>
  <c r="R21" i="1"/>
  <c r="N21" i="1" s="1"/>
  <c r="O21" i="1" s="1"/>
  <c r="R22" i="1"/>
  <c r="R23" i="1"/>
  <c r="N23" i="1" s="1"/>
  <c r="O23" i="1" s="1"/>
  <c r="R24" i="1"/>
  <c r="N24" i="1" s="1"/>
  <c r="O24" i="1" s="1"/>
  <c r="R25" i="1"/>
  <c r="N25" i="1" s="1"/>
  <c r="O25" i="1" s="1"/>
  <c r="R26" i="1"/>
  <c r="N26" i="1" s="1"/>
  <c r="O26" i="1" s="1"/>
  <c r="R27" i="1"/>
  <c r="N27" i="1" s="1"/>
  <c r="O27" i="1" s="1"/>
  <c r="R28" i="1"/>
  <c r="N28" i="1" s="1"/>
  <c r="O28" i="1" s="1"/>
  <c r="R29" i="1"/>
  <c r="N29" i="1" s="1"/>
  <c r="O29" i="1" s="1"/>
  <c r="R30" i="1"/>
  <c r="N30" i="1" s="1"/>
  <c r="O30" i="1" s="1"/>
  <c r="R31" i="1"/>
  <c r="N31" i="1" s="1"/>
  <c r="O31" i="1" s="1"/>
  <c r="R32" i="1"/>
  <c r="N32" i="1" s="1"/>
  <c r="O32" i="1" s="1"/>
  <c r="R33" i="1"/>
  <c r="N33" i="1" s="1"/>
  <c r="O33" i="1" s="1"/>
  <c r="R34" i="1"/>
  <c r="R35" i="1"/>
  <c r="O12" i="1" l="1"/>
  <c r="R13" i="5"/>
  <c r="R15" i="5"/>
  <c r="N36" i="1"/>
  <c r="R26" i="4"/>
  <c r="N26" i="4" s="1"/>
  <c r="O26" i="4" s="1"/>
  <c r="R27" i="4"/>
  <c r="N27" i="4" s="1"/>
  <c r="O27" i="4" s="1"/>
  <c r="R28" i="4"/>
  <c r="N28" i="4" s="1"/>
  <c r="O28" i="4" s="1"/>
  <c r="R29" i="4"/>
  <c r="N29" i="4" s="1"/>
  <c r="O29" i="4" s="1"/>
  <c r="R30" i="4"/>
  <c r="N30" i="4" s="1"/>
  <c r="O30" i="4" s="1"/>
  <c r="R31" i="4"/>
  <c r="N31" i="4" s="1"/>
  <c r="O31" i="4" s="1"/>
  <c r="R32" i="4"/>
  <c r="N32" i="4" s="1"/>
  <c r="O32" i="4" s="1"/>
  <c r="R33" i="4"/>
  <c r="N33" i="4" s="1"/>
  <c r="O33" i="4" s="1"/>
  <c r="R34" i="4"/>
  <c r="N34" i="4" s="1"/>
  <c r="O34" i="4" s="1"/>
  <c r="R35" i="4"/>
  <c r="N35" i="4" s="1"/>
  <c r="O35" i="4" s="1"/>
  <c r="AC15" i="4"/>
  <c r="AC16" i="4"/>
  <c r="AC17" i="4"/>
  <c r="AC18" i="4"/>
  <c r="AC19" i="4"/>
  <c r="AC20" i="4"/>
  <c r="AC21" i="4"/>
  <c r="AC22" i="4"/>
  <c r="AC14" i="4"/>
  <c r="AC15" i="1"/>
  <c r="AC16" i="1"/>
  <c r="AC17" i="1"/>
  <c r="AC18" i="1"/>
  <c r="AC19" i="1"/>
  <c r="AC20" i="1"/>
  <c r="AC21" i="1"/>
  <c r="AC22" i="1"/>
  <c r="AC14" i="1"/>
  <c r="R13" i="4" l="1"/>
  <c r="R14" i="4"/>
  <c r="R15" i="4"/>
  <c r="R16" i="4"/>
  <c r="R17" i="4"/>
  <c r="R18" i="4"/>
  <c r="R19" i="4"/>
  <c r="R20" i="4"/>
  <c r="R21" i="4"/>
  <c r="R22" i="4"/>
  <c r="R23" i="4"/>
  <c r="R24" i="4"/>
  <c r="R25" i="4"/>
  <c r="R12" i="4"/>
  <c r="Y14" i="4"/>
  <c r="Y15" i="4"/>
  <c r="Y16" i="4"/>
  <c r="Y17" i="4"/>
  <c r="Y18" i="4"/>
  <c r="Y19" i="4"/>
  <c r="Y20" i="4"/>
  <c r="Y21" i="4"/>
  <c r="Y22" i="4"/>
  <c r="N12" i="4" l="1"/>
  <c r="O12" i="4" s="1"/>
  <c r="N22" i="4"/>
  <c r="O22" i="4" s="1"/>
  <c r="N14" i="4"/>
  <c r="O14" i="4" s="1"/>
  <c r="N21" i="4"/>
  <c r="O21" i="4" s="1"/>
  <c r="N17" i="4"/>
  <c r="O17" i="4" s="1"/>
  <c r="N24" i="4"/>
  <c r="O24" i="4" s="1"/>
  <c r="N20" i="4"/>
  <c r="O20" i="4" s="1"/>
  <c r="N16" i="4"/>
  <c r="O16" i="4" s="1"/>
  <c r="N23" i="4"/>
  <c r="O23" i="4" s="1"/>
  <c r="N19" i="4"/>
  <c r="O19" i="4" s="1"/>
  <c r="N15" i="4"/>
  <c r="O15" i="4" s="1"/>
  <c r="N18" i="4"/>
  <c r="O18" i="4" s="1"/>
  <c r="N25" i="4"/>
  <c r="O25" i="4" s="1"/>
  <c r="N13" i="4"/>
  <c r="R16" i="5" l="1"/>
  <c r="R14" i="5"/>
  <c r="O13" i="4"/>
  <c r="N36" i="4"/>
</calcChain>
</file>

<file path=xl/sharedStrings.xml><?xml version="1.0" encoding="utf-8"?>
<sst xmlns="http://schemas.openxmlformats.org/spreadsheetml/2006/main" count="110" uniqueCount="90">
  <si>
    <t>FORÇAS</t>
  </si>
  <si>
    <t>FRAQUEZAS</t>
  </si>
  <si>
    <t>ANÁLISE INTERNA</t>
  </si>
  <si>
    <t>OPORTUNIDADES</t>
  </si>
  <si>
    <t>AMEAÇAS</t>
  </si>
  <si>
    <t>ANÁLISE EXTERNA</t>
  </si>
  <si>
    <t>É uma ferramenta utilizada com o intuito de fazer uma análise do ambiente em que a empresa atua. Afim de auxiliar no posicionamento estratégico da empresa, facilitando a tomada de decisões.
Pois com a análise SWOT é possível identificar elementos chaves para a gestão da empresa.</t>
  </si>
  <si>
    <t>Análise interna</t>
  </si>
  <si>
    <t>(Forças e Fraquezas)</t>
  </si>
  <si>
    <t>Análise externa</t>
  </si>
  <si>
    <t>(Ameças e Oportunidades)</t>
  </si>
  <si>
    <t>Utilizar bem as forças para minimizar as ameaças identificadas.</t>
  </si>
  <si>
    <t>Aproveitas as oportunidades, tentando minimizar os efeitos das fraquezas existentes.</t>
  </si>
  <si>
    <t>Atendimento</t>
  </si>
  <si>
    <t>Importância</t>
  </si>
  <si>
    <t>Insignificante</t>
  </si>
  <si>
    <t>Importante</t>
  </si>
  <si>
    <t>Muito Importante</t>
  </si>
  <si>
    <t>Não atende</t>
  </si>
  <si>
    <t>Atende razoavelmente</t>
  </si>
  <si>
    <t>Atende totalmente</t>
  </si>
  <si>
    <t>Não atende-Insignificante</t>
  </si>
  <si>
    <t>Não atende-Importante</t>
  </si>
  <si>
    <t>Não atende-Muito importante</t>
  </si>
  <si>
    <t>Atende razoavelmente-Insignificante</t>
  </si>
  <si>
    <t>Atende razoavelmente-Importante</t>
  </si>
  <si>
    <t>Atende razoavelmente-Muito importante</t>
  </si>
  <si>
    <t>Atende totalmente-Insignificante</t>
  </si>
  <si>
    <t>Atende totalmente-Importante</t>
  </si>
  <si>
    <t>Atende totalmente-Muito importante</t>
  </si>
  <si>
    <t>Pontuação</t>
  </si>
  <si>
    <t>Análise</t>
  </si>
  <si>
    <t>Momento</t>
  </si>
  <si>
    <t>Desfavorável</t>
  </si>
  <si>
    <t>Favorável</t>
  </si>
  <si>
    <t>Neutro</t>
  </si>
  <si>
    <t>FORÇA</t>
  </si>
  <si>
    <t>FRAQUEZA</t>
  </si>
  <si>
    <t>OPORTUNIDADE</t>
  </si>
  <si>
    <t>AMEAÇA</t>
  </si>
  <si>
    <t>Células Juntas</t>
  </si>
  <si>
    <t>Parâmetros</t>
  </si>
  <si>
    <t>Critérios</t>
  </si>
  <si>
    <t>Resultado</t>
  </si>
  <si>
    <t>Item</t>
  </si>
  <si>
    <t>Total</t>
  </si>
  <si>
    <t>Após o levantamento de todos os pontos, é feita uma corelação entre eles, como explicitado no quadro abaixo.</t>
  </si>
  <si>
    <t>Muito importante</t>
  </si>
  <si>
    <r>
      <rPr>
        <b/>
        <i/>
        <sz val="18"/>
        <color theme="0"/>
        <rFont val="Calibri"/>
        <family val="2"/>
        <scheme val="minor"/>
      </rPr>
      <t xml:space="preserve">ANÁLISE ESTRATÉGICA SWOT </t>
    </r>
    <r>
      <rPr>
        <i/>
        <sz val="16"/>
        <color theme="0"/>
        <rFont val="Calibri"/>
        <family val="2"/>
        <scheme val="minor"/>
      </rPr>
      <t>- INÍCIO</t>
    </r>
  </si>
  <si>
    <r>
      <rPr>
        <b/>
        <i/>
        <sz val="18"/>
        <color theme="0"/>
        <rFont val="Calibri"/>
        <family val="2"/>
        <scheme val="minor"/>
      </rPr>
      <t xml:space="preserve">ANÁLISE ESTRATÉGICA SWOT </t>
    </r>
    <r>
      <rPr>
        <i/>
        <sz val="16"/>
        <color theme="0"/>
        <rFont val="Calibri"/>
        <family val="2"/>
        <scheme val="minor"/>
      </rPr>
      <t>- CONCEITOS</t>
    </r>
  </si>
  <si>
    <r>
      <rPr>
        <b/>
        <i/>
        <sz val="18"/>
        <color theme="0"/>
        <rFont val="Calibri"/>
        <family val="2"/>
        <scheme val="minor"/>
      </rPr>
      <t xml:space="preserve">ANÁLISE ESTRATÉGICA SWOT </t>
    </r>
    <r>
      <rPr>
        <i/>
        <sz val="16"/>
        <color theme="0"/>
        <rFont val="Calibri"/>
        <family val="2"/>
        <scheme val="minor"/>
      </rPr>
      <t>- FATORES INTERNOS</t>
    </r>
  </si>
  <si>
    <r>
      <rPr>
        <b/>
        <i/>
        <sz val="18"/>
        <color theme="0"/>
        <rFont val="Calibri"/>
        <family val="2"/>
        <scheme val="minor"/>
      </rPr>
      <t xml:space="preserve">ANÁLISE ESTRATÉGICA SWOT </t>
    </r>
    <r>
      <rPr>
        <i/>
        <sz val="16"/>
        <color theme="0"/>
        <rFont val="Calibri"/>
        <family val="2"/>
        <scheme val="minor"/>
      </rPr>
      <t>- FATORES EXTERNOS</t>
    </r>
  </si>
  <si>
    <r>
      <rPr>
        <b/>
        <i/>
        <sz val="18"/>
        <color theme="0"/>
        <rFont val="Calibri"/>
        <family val="2"/>
        <scheme val="minor"/>
      </rPr>
      <t xml:space="preserve">ANÁLISE ESTRATÉGICA SWOT </t>
    </r>
    <r>
      <rPr>
        <i/>
        <sz val="16"/>
        <color theme="0"/>
        <rFont val="Calibri"/>
        <family val="2"/>
        <scheme val="minor"/>
      </rPr>
      <t>- GRÁFICO</t>
    </r>
  </si>
  <si>
    <t>Aproveitar o máximo possível as oportunidades para intensificar os pontos fortes do Programa.</t>
  </si>
  <si>
    <t>EIXO FORMAÇÃO</t>
  </si>
  <si>
    <t xml:space="preserve">IV.1.A) Qualificação e Perfil do NDE </t>
  </si>
  <si>
    <t xml:space="preserve">IV.1.B) Capacidade de atração </t>
  </si>
  <si>
    <t>IV.1.C) Mobilidade acadêmica</t>
  </si>
  <si>
    <t>IV.1.D) Participantes externos (visitantes, estrangeiros)</t>
  </si>
  <si>
    <t>EIXO PESQUISA</t>
  </si>
  <si>
    <t>IV.2.A) Qualidade das produções</t>
  </si>
  <si>
    <t>IV.2.B) Articulação com a graduação</t>
  </si>
  <si>
    <t>IV.2.C) Solidariedade e Nucleação</t>
  </si>
  <si>
    <t>IV.2.D) Projetos com financiamento</t>
  </si>
  <si>
    <t>EIXO INOVAÇÃO E TRANSFERÊNCIA DE CONHECIMENTO</t>
  </si>
  <si>
    <t>IV.3.A) Ações de divulgação e popularização de C&amp;T</t>
  </si>
  <si>
    <t>IV.3.B) Patentes e registros</t>
  </si>
  <si>
    <t>IV.3.A) Espaços de divulgação e popularização de C&amp;T</t>
  </si>
  <si>
    <t>EIXO IMPACTO NA SOCIEDADE</t>
  </si>
  <si>
    <t>IV.4.A) Egresso</t>
  </si>
  <si>
    <t>IV.4.B) Redução de assimetrias</t>
  </si>
  <si>
    <t>IV.4.C) Inserção social</t>
  </si>
  <si>
    <t>IV.4.D) Políticas públicas</t>
  </si>
  <si>
    <t>EIXO INTERNACIONALIZAÇÃO</t>
  </si>
  <si>
    <t>IV.5.A) Parcerias</t>
  </si>
  <si>
    <t>IV.5.B) Financiamentos</t>
  </si>
  <si>
    <t>IV.5.C) Publicações</t>
  </si>
  <si>
    <t>IV.5.D) Mobilidade docente/discente</t>
  </si>
  <si>
    <t>IV.5.E) Dupla titulação</t>
  </si>
  <si>
    <t>IV.5.F) Disciplinas em outros idiomas</t>
  </si>
  <si>
    <t>IV.5.G) Orientações e bancas</t>
  </si>
  <si>
    <t>IV.5.H) Atuação em comitês e associações internacionais</t>
  </si>
  <si>
    <t>UNIVERSIDADE FEDERAL DA PARAÍBA</t>
  </si>
  <si>
    <t xml:space="preserve">PROGRAMA DE PÓS-GRADUAÇÃO EM DIREITOS HUMANOS, CIDADANIA E POLÍTICAS PÚBLICAS </t>
  </si>
  <si>
    <t>Pontos que afetam o Programa, porém são provenientes de fora (ambiente / mercado).</t>
  </si>
  <si>
    <t>Pontos principais que diferenciam o Programa de seus concorrentes. São fatores que partem da própria empresa, tendo assim domínio sobre eles.</t>
  </si>
  <si>
    <t>IV.1.E) Participantes externos (visitantes, estrangeiros)</t>
  </si>
  <si>
    <t>IV.1.F) Captação de recursos</t>
  </si>
  <si>
    <t>IV.1.B) Capacidade formação de ME</t>
  </si>
  <si>
    <t>Adotar estratégias que minimizem as fraquezas para que as ameaças tenham menor efeito no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</si>
</sst>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i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BFE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DFBA3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EA40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dashed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theme="6" tint="-0.499984740745262"/>
      </bottom>
      <diagonal/>
    </border>
    <border>
      <left/>
      <right/>
      <top style="medium">
        <color indexed="64"/>
      </top>
      <bottom style="dashed">
        <color theme="6" tint="-0.499984740745262"/>
      </bottom>
      <diagonal/>
    </border>
    <border>
      <left/>
      <right/>
      <top/>
      <bottom style="dashed">
        <color theme="6" tint="-0.499984740745262"/>
      </bottom>
      <diagonal/>
    </border>
    <border>
      <left style="medium">
        <color indexed="64"/>
      </left>
      <right/>
      <top/>
      <bottom style="dashed">
        <color theme="6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  <xf numFmtId="0" fontId="0" fillId="0" borderId="14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5" xfId="0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2" fillId="12" borderId="27" xfId="0" applyFont="1" applyFill="1" applyBorder="1" applyAlignment="1">
      <alignment vertical="center"/>
    </xf>
    <xf numFmtId="0" fontId="8" fillId="12" borderId="28" xfId="0" applyFont="1" applyFill="1" applyBorder="1"/>
    <xf numFmtId="0" fontId="8" fillId="12" borderId="28" xfId="0" applyFont="1" applyFill="1" applyBorder="1" applyAlignment="1">
      <alignment horizontal="center"/>
    </xf>
    <xf numFmtId="0" fontId="7" fillId="0" borderId="0" xfId="0" applyFont="1"/>
    <xf numFmtId="0" fontId="13" fillId="12" borderId="23" xfId="0" applyFont="1" applyFill="1" applyBorder="1" applyAlignment="1">
      <alignment horizontal="center"/>
    </xf>
    <xf numFmtId="0" fontId="12" fillId="12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12" borderId="28" xfId="0" applyFont="1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14" borderId="5" xfId="0" applyFill="1" applyBorder="1"/>
    <xf numFmtId="0" fontId="0" fillId="14" borderId="0" xfId="0" applyFill="1"/>
    <xf numFmtId="0" fontId="13" fillId="1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16" borderId="0" xfId="0" applyFill="1"/>
    <xf numFmtId="0" fontId="8" fillId="16" borderId="28" xfId="0" applyFont="1" applyFill="1" applyBorder="1"/>
    <xf numFmtId="0" fontId="12" fillId="16" borderId="0" xfId="0" applyFont="1" applyFill="1" applyAlignment="1">
      <alignment vertical="center"/>
    </xf>
    <xf numFmtId="0" fontId="12" fillId="12" borderId="28" xfId="0" applyFont="1" applyFill="1" applyBorder="1" applyAlignment="1">
      <alignment horizontal="center" vertical="center"/>
    </xf>
    <xf numFmtId="0" fontId="1" fillId="17" borderId="17" xfId="0" applyFont="1" applyFill="1" applyBorder="1" applyAlignment="1">
      <alignment horizontal="center"/>
    </xf>
    <xf numFmtId="0" fontId="1" fillId="18" borderId="17" xfId="0" applyFont="1" applyFill="1" applyBorder="1" applyAlignment="1">
      <alignment horizontal="center"/>
    </xf>
    <xf numFmtId="0" fontId="1" fillId="19" borderId="18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17" borderId="17" xfId="0" applyFill="1" applyBorder="1" applyAlignment="1">
      <alignment horizontal="center"/>
    </xf>
    <xf numFmtId="0" fontId="1" fillId="18" borderId="19" xfId="0" applyFont="1" applyFill="1" applyBorder="1" applyAlignment="1">
      <alignment horizontal="center"/>
    </xf>
    <xf numFmtId="0" fontId="0" fillId="18" borderId="19" xfId="0" applyFill="1" applyBorder="1" applyAlignment="1">
      <alignment horizontal="center"/>
    </xf>
    <xf numFmtId="0" fontId="0" fillId="18" borderId="17" xfId="0" applyFill="1" applyBorder="1" applyAlignment="1">
      <alignment horizontal="center"/>
    </xf>
    <xf numFmtId="0" fontId="0" fillId="19" borderId="17" xfId="0" applyFill="1" applyBorder="1" applyAlignment="1">
      <alignment horizontal="center"/>
    </xf>
    <xf numFmtId="0" fontId="0" fillId="19" borderId="18" xfId="0" applyFill="1" applyBorder="1" applyAlignment="1">
      <alignment horizontal="center"/>
    </xf>
    <xf numFmtId="0" fontId="9" fillId="12" borderId="26" xfId="0" applyFont="1" applyFill="1" applyBorder="1" applyAlignment="1">
      <alignment horizontal="center" vertical="center"/>
    </xf>
    <xf numFmtId="0" fontId="9" fillId="12" borderId="27" xfId="0" applyFont="1" applyFill="1" applyBorder="1" applyAlignment="1">
      <alignment horizontal="center" vertical="center"/>
    </xf>
    <xf numFmtId="0" fontId="0" fillId="14" borderId="5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14" fillId="15" borderId="5" xfId="0" applyFont="1" applyFill="1" applyBorder="1" applyAlignment="1">
      <alignment horizontal="center" vertical="center" wrapText="1"/>
    </xf>
    <xf numFmtId="0" fontId="14" fillId="15" borderId="0" xfId="0" applyFont="1" applyFill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textRotation="90" wrapText="1"/>
    </xf>
    <xf numFmtId="0" fontId="5" fillId="9" borderId="24" xfId="0" applyFont="1" applyFill="1" applyBorder="1" applyAlignment="1">
      <alignment horizontal="center" vertical="center" textRotation="9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/>
    </xf>
    <xf numFmtId="0" fontId="6" fillId="13" borderId="23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13" borderId="23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5" fillId="13" borderId="2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13" borderId="23" xfId="0" applyFont="1" applyFill="1" applyBorder="1" applyAlignment="1">
      <alignment horizontal="left" vertical="center" wrapText="1"/>
    </xf>
    <xf numFmtId="0" fontId="5" fillId="13" borderId="23" xfId="0" applyFont="1" applyFill="1" applyBorder="1" applyAlignment="1">
      <alignment horizontal="left" vertical="center" wrapText="1"/>
    </xf>
    <xf numFmtId="0" fontId="6" fillId="13" borderId="23" xfId="0" applyFont="1" applyFill="1" applyBorder="1" applyAlignment="1">
      <alignment horizontal="left" vertical="center"/>
    </xf>
    <xf numFmtId="0" fontId="13" fillId="12" borderId="23" xfId="0" applyFont="1" applyFill="1" applyBorder="1" applyAlignment="1">
      <alignment horizontal="center"/>
    </xf>
    <xf numFmtId="0" fontId="9" fillId="12" borderId="29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C3C38"/>
      <color rgb="FF44BF13"/>
      <color rgb="FF008080"/>
      <color rgb="FFFDFBA3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Análise SWOT</a:t>
            </a:r>
          </a:p>
        </c:rich>
      </c:tx>
      <c:overlay val="0"/>
    </c:title>
    <c:autoTitleDeleted val="0"/>
    <c:plotArea>
      <c:layout/>
      <c:radarChart>
        <c:radarStyle val="fille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Gráfico!$Q$13:$Q$16</c:f>
              <c:strCache>
                <c:ptCount val="4"/>
                <c:pt idx="0">
                  <c:v>FORÇA</c:v>
                </c:pt>
                <c:pt idx="1">
                  <c:v>OPORTUNIDADE</c:v>
                </c:pt>
                <c:pt idx="2">
                  <c:v>FRAQUEZA</c:v>
                </c:pt>
                <c:pt idx="3">
                  <c:v>AMEAÇA</c:v>
                </c:pt>
              </c:strCache>
            </c:strRef>
          </c:cat>
          <c:val>
            <c:numRef>
              <c:f>Gráfico!$R$13:$R$16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B-41EF-893E-38676D9F3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58880"/>
        <c:axId val="152065536"/>
      </c:radarChart>
      <c:catAx>
        <c:axId val="1520588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2065536"/>
        <c:crosses val="autoZero"/>
        <c:auto val="1"/>
        <c:lblAlgn val="ctr"/>
        <c:lblOffset val="100"/>
        <c:noMultiLvlLbl val="0"/>
      </c:catAx>
      <c:valAx>
        <c:axId val="152065536"/>
        <c:scaling>
          <c:orientation val="minMax"/>
          <c:max val="100"/>
          <c:min val="0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15205888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Análise SWOT</a:t>
            </a:r>
          </a:p>
        </c:rich>
      </c:tx>
      <c:overlay val="0"/>
    </c:title>
    <c:autoTitleDeleted val="0"/>
    <c:plotArea>
      <c:layout/>
      <c:radarChart>
        <c:radarStyle val="filled"/>
        <c:varyColors val="0"/>
        <c:ser>
          <c:idx val="0"/>
          <c:order val="0"/>
          <c:cat>
            <c:strRef>
              <c:f>Gráfico!$Q$13:$Q$16</c:f>
              <c:strCache>
                <c:ptCount val="4"/>
                <c:pt idx="0">
                  <c:v>FORÇA</c:v>
                </c:pt>
                <c:pt idx="1">
                  <c:v>OPORTUNIDADE</c:v>
                </c:pt>
                <c:pt idx="2">
                  <c:v>FRAQUEZA</c:v>
                </c:pt>
                <c:pt idx="3">
                  <c:v>AMEAÇA</c:v>
                </c:pt>
              </c:strCache>
            </c:strRef>
          </c:cat>
          <c:val>
            <c:numRef>
              <c:f>Gráfico!$R$13:$R$16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E-4E60-8F29-20EDFD7CB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05120"/>
        <c:axId val="156006656"/>
      </c:radarChart>
      <c:catAx>
        <c:axId val="1560051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6006656"/>
        <c:crosses val="autoZero"/>
        <c:auto val="1"/>
        <c:lblAlgn val="ctr"/>
        <c:lblOffset val="100"/>
        <c:noMultiLvlLbl val="0"/>
      </c:catAx>
      <c:valAx>
        <c:axId val="15600665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600512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Fatores Externos'!A1"/><Relationship Id="rId3" Type="http://schemas.openxmlformats.org/officeDocument/2006/relationships/image" Target="../media/image1.png"/><Relationship Id="rId7" Type="http://schemas.openxmlformats.org/officeDocument/2006/relationships/hyperlink" Target="#'Fatores Internos'!A1"/><Relationship Id="rId2" Type="http://schemas.openxmlformats.org/officeDocument/2006/relationships/hyperlink" Target="http://www.acelere.vc" TargetMode="External"/><Relationship Id="rId1" Type="http://schemas.openxmlformats.org/officeDocument/2006/relationships/chart" Target="../charts/chart1.xml"/><Relationship Id="rId6" Type="http://schemas.openxmlformats.org/officeDocument/2006/relationships/hyperlink" Target="#Conceitos!A1"/><Relationship Id="rId5" Type="http://schemas.openxmlformats.org/officeDocument/2006/relationships/image" Target="../media/image2.png"/><Relationship Id="rId10" Type="http://schemas.openxmlformats.org/officeDocument/2006/relationships/image" Target="../media/image3.png"/><Relationship Id="rId4" Type="http://schemas.openxmlformats.org/officeDocument/2006/relationships/hyperlink" Target="#An&#225;lise!A1"/><Relationship Id="rId9" Type="http://schemas.openxmlformats.org/officeDocument/2006/relationships/hyperlink" Target="#Gr&#225;fic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&#237;cio!A1"/><Relationship Id="rId1" Type="http://schemas.openxmlformats.org/officeDocument/2006/relationships/chart" Target="../charts/chart2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hyperlink" Target="http://www.acelere.v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15</xdr:row>
      <xdr:rowOff>47624</xdr:rowOff>
    </xdr:from>
    <xdr:to>
      <xdr:col>13</xdr:col>
      <xdr:colOff>352425</xdr:colOff>
      <xdr:row>29</xdr:row>
      <xdr:rowOff>85725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0</xdr:colOff>
      <xdr:row>11</xdr:row>
      <xdr:rowOff>0</xdr:rowOff>
    </xdr:from>
    <xdr:to>
      <xdr:col>20</xdr:col>
      <xdr:colOff>590550</xdr:colOff>
      <xdr:row>13</xdr:row>
      <xdr:rowOff>98979</xdr:rowOff>
    </xdr:to>
    <xdr:pic>
      <xdr:nvPicPr>
        <xdr:cNvPr id="14" name="Imagem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0" y="838200"/>
          <a:ext cx="1200150" cy="479979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8</xdr:row>
      <xdr:rowOff>0</xdr:rowOff>
    </xdr:from>
    <xdr:to>
      <xdr:col>20</xdr:col>
      <xdr:colOff>19050</xdr:colOff>
      <xdr:row>9</xdr:row>
      <xdr:rowOff>22779</xdr:rowOff>
    </xdr:to>
    <xdr:pic>
      <xdr:nvPicPr>
        <xdr:cNvPr id="15" name="Imagem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900" y="0"/>
          <a:ext cx="1200150" cy="479979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11</xdr:row>
      <xdr:rowOff>142875</xdr:rowOff>
    </xdr:from>
    <xdr:to>
      <xdr:col>4</xdr:col>
      <xdr:colOff>485775</xdr:colOff>
      <xdr:row>14</xdr:row>
      <xdr:rowOff>110413</xdr:rowOff>
    </xdr:to>
    <xdr:grpSp>
      <xdr:nvGrpSpPr>
        <xdr:cNvPr id="16" name="Grupo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040202" y="2480633"/>
          <a:ext cx="1929981" cy="511003"/>
          <a:chOff x="285750" y="2400300"/>
          <a:chExt cx="1895475" cy="539038"/>
        </a:xfrm>
      </xdr:grpSpPr>
      <xdr:pic>
        <xdr:nvPicPr>
          <xdr:cNvPr id="17" name="Imagem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aixaDeTexto 1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542925" y="2524125"/>
            <a:ext cx="1390649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CONCEITOS</a:t>
            </a:r>
          </a:p>
        </xdr:txBody>
      </xdr:sp>
    </xdr:grpSp>
    <xdr:clientData/>
  </xdr:twoCellAnchor>
  <xdr:twoCellAnchor>
    <xdr:from>
      <xdr:col>6</xdr:col>
      <xdr:colOff>180975</xdr:colOff>
      <xdr:row>11</xdr:row>
      <xdr:rowOff>142875</xdr:rowOff>
    </xdr:from>
    <xdr:to>
      <xdr:col>9</xdr:col>
      <xdr:colOff>247650</xdr:colOff>
      <xdr:row>14</xdr:row>
      <xdr:rowOff>110413</xdr:rowOff>
    </xdr:to>
    <xdr:grpSp>
      <xdr:nvGrpSpPr>
        <xdr:cNvPr id="19" name="Grupo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3907586" y="2480633"/>
          <a:ext cx="1929981" cy="511003"/>
          <a:chOff x="285750" y="2400300"/>
          <a:chExt cx="1895475" cy="539038"/>
        </a:xfrm>
      </xdr:grpSpPr>
      <xdr:pic>
        <xdr:nvPicPr>
          <xdr:cNvPr id="20" name="Imagem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1" name="CaixaDeTexto 2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419100" y="2524125"/>
            <a:ext cx="1638299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FATORES INTERNOS</a:t>
            </a:r>
          </a:p>
        </xdr:txBody>
      </xdr:sp>
    </xdr:grpSp>
    <xdr:clientData/>
  </xdr:twoCellAnchor>
  <xdr:twoCellAnchor>
    <xdr:from>
      <xdr:col>11</xdr:col>
      <xdr:colOff>47625</xdr:colOff>
      <xdr:row>11</xdr:row>
      <xdr:rowOff>142875</xdr:rowOff>
    </xdr:from>
    <xdr:to>
      <xdr:col>14</xdr:col>
      <xdr:colOff>114300</xdr:colOff>
      <xdr:row>14</xdr:row>
      <xdr:rowOff>110413</xdr:rowOff>
    </xdr:to>
    <xdr:grpSp>
      <xdr:nvGrpSpPr>
        <xdr:cNvPr id="22" name="Grupo 2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6879746" y="2480633"/>
          <a:ext cx="1929980" cy="511003"/>
          <a:chOff x="285750" y="2400300"/>
          <a:chExt cx="1895475" cy="539038"/>
        </a:xfrm>
      </xdr:grpSpPr>
      <xdr:pic>
        <xdr:nvPicPr>
          <xdr:cNvPr id="23" name="Imagem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CaixaDeTexto 2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400050" y="2524125"/>
            <a:ext cx="168592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FATORES EXTERNOS</a:t>
            </a:r>
          </a:p>
        </xdr:txBody>
      </xdr:sp>
    </xdr:grpSp>
    <xdr:clientData/>
  </xdr:twoCellAnchor>
  <xdr:twoCellAnchor>
    <xdr:from>
      <xdr:col>15</xdr:col>
      <xdr:colOff>419100</xdr:colOff>
      <xdr:row>11</xdr:row>
      <xdr:rowOff>152400</xdr:rowOff>
    </xdr:from>
    <xdr:to>
      <xdr:col>18</xdr:col>
      <xdr:colOff>485775</xdr:colOff>
      <xdr:row>14</xdr:row>
      <xdr:rowOff>119938</xdr:rowOff>
    </xdr:to>
    <xdr:grpSp>
      <xdr:nvGrpSpPr>
        <xdr:cNvPr id="25" name="Grupo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9735628" y="2490158"/>
          <a:ext cx="1929981" cy="511003"/>
          <a:chOff x="285750" y="2400300"/>
          <a:chExt cx="1895475" cy="539038"/>
        </a:xfrm>
      </xdr:grpSpPr>
      <xdr:pic>
        <xdr:nvPicPr>
          <xdr:cNvPr id="26" name="Imagem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7" name="CaixaDeTexto 2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542925" y="2524125"/>
            <a:ext cx="1390649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GRÁFICO</a:t>
            </a:r>
          </a:p>
        </xdr:txBody>
      </xdr:sp>
    </xdr:grpSp>
    <xdr:clientData/>
  </xdr:twoCellAnchor>
  <xdr:twoCellAnchor editAs="oneCell">
    <xdr:from>
      <xdr:col>1</xdr:col>
      <xdr:colOff>0</xdr:colOff>
      <xdr:row>0</xdr:row>
      <xdr:rowOff>182881</xdr:rowOff>
    </xdr:from>
    <xdr:to>
      <xdr:col>5</xdr:col>
      <xdr:colOff>303181</xdr:colOff>
      <xdr:row>4</xdr:row>
      <xdr:rowOff>144780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4CB65D-4157-45BC-A60E-DA55B892E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82881"/>
          <a:ext cx="2741581" cy="6934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209550</xdr:colOff>
      <xdr:row>8</xdr:row>
      <xdr:rowOff>0</xdr:rowOff>
    </xdr:from>
    <xdr:to>
      <xdr:col>21</xdr:col>
      <xdr:colOff>190500</xdr:colOff>
      <xdr:row>9</xdr:row>
      <xdr:rowOff>22779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0"/>
          <a:ext cx="1200150" cy="47997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8</xdr:row>
      <xdr:rowOff>66675</xdr:rowOff>
    </xdr:from>
    <xdr:to>
      <xdr:col>1</xdr:col>
      <xdr:colOff>504825</xdr:colOff>
      <xdr:row>8</xdr:row>
      <xdr:rowOff>396724</xdr:rowOff>
    </xdr:to>
    <xdr:pic>
      <xdr:nvPicPr>
        <xdr:cNvPr id="6" name="Imagem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561975" cy="3300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182881</xdr:rowOff>
    </xdr:from>
    <xdr:to>
      <xdr:col>5</xdr:col>
      <xdr:colOff>211741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D4DE1FC-9310-4378-8A20-6E2C9690F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82881"/>
          <a:ext cx="2741581" cy="6934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1381125</xdr:colOff>
      <xdr:row>8</xdr:row>
      <xdr:rowOff>0</xdr:rowOff>
    </xdr:from>
    <xdr:to>
      <xdr:col>24</xdr:col>
      <xdr:colOff>97155</xdr:colOff>
      <xdr:row>9</xdr:row>
      <xdr:rowOff>22779</xdr:rowOff>
    </xdr:to>
    <xdr:pic>
      <xdr:nvPicPr>
        <xdr:cNvPr id="6" name="Imagem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0"/>
          <a:ext cx="1200150" cy="47997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66675</xdr:rowOff>
    </xdr:from>
    <xdr:to>
      <xdr:col>1</xdr:col>
      <xdr:colOff>266700</xdr:colOff>
      <xdr:row>8</xdr:row>
      <xdr:rowOff>396724</xdr:rowOff>
    </xdr:to>
    <xdr:pic>
      <xdr:nvPicPr>
        <xdr:cNvPr id="7" name="Imagem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5"/>
          <a:ext cx="561975" cy="3300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182881</xdr:rowOff>
    </xdr:from>
    <xdr:to>
      <xdr:col>5</xdr:col>
      <xdr:colOff>211741</xdr:colOff>
      <xdr:row>4</xdr:row>
      <xdr:rowOff>144780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44682C-B096-4F38-B674-18E401D03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82881"/>
          <a:ext cx="2741581" cy="6934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47625</xdr:colOff>
      <xdr:row>8</xdr:row>
      <xdr:rowOff>0</xdr:rowOff>
    </xdr:from>
    <xdr:to>
      <xdr:col>24</xdr:col>
      <xdr:colOff>586068</xdr:colOff>
      <xdr:row>9</xdr:row>
      <xdr:rowOff>22779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0"/>
          <a:ext cx="1200150" cy="47997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66675</xdr:rowOff>
    </xdr:from>
    <xdr:to>
      <xdr:col>1</xdr:col>
      <xdr:colOff>285750</xdr:colOff>
      <xdr:row>8</xdr:row>
      <xdr:rowOff>396724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5"/>
          <a:ext cx="561975" cy="3300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182881</xdr:rowOff>
    </xdr:from>
    <xdr:to>
      <xdr:col>5</xdr:col>
      <xdr:colOff>211741</xdr:colOff>
      <xdr:row>4</xdr:row>
      <xdr:rowOff>175260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1A83354-8B9B-422A-ABFD-D135430C8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82881"/>
          <a:ext cx="2741581" cy="7238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10</xdr:row>
      <xdr:rowOff>0</xdr:rowOff>
    </xdr:from>
    <xdr:to>
      <xdr:col>18</xdr:col>
      <xdr:colOff>95250</xdr:colOff>
      <xdr:row>33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8</xdr:row>
      <xdr:rowOff>66675</xdr:rowOff>
    </xdr:from>
    <xdr:to>
      <xdr:col>1</xdr:col>
      <xdr:colOff>28575</xdr:colOff>
      <xdr:row>10</xdr:row>
      <xdr:rowOff>15724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5"/>
          <a:ext cx="561975" cy="330049"/>
        </a:xfrm>
        <a:prstGeom prst="rect">
          <a:avLst/>
        </a:prstGeom>
      </xdr:spPr>
    </xdr:pic>
    <xdr:clientData/>
  </xdr:twoCellAnchor>
  <xdr:twoCellAnchor editAs="oneCell">
    <xdr:from>
      <xdr:col>17</xdr:col>
      <xdr:colOff>342900</xdr:colOff>
      <xdr:row>8</xdr:row>
      <xdr:rowOff>0</xdr:rowOff>
    </xdr:from>
    <xdr:to>
      <xdr:col>18</xdr:col>
      <xdr:colOff>933450</xdr:colOff>
      <xdr:row>10</xdr:row>
      <xdr:rowOff>98979</xdr:rowOff>
    </xdr:to>
    <xdr:pic>
      <xdr:nvPicPr>
        <xdr:cNvPr id="6" name="Imagem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0" y="0"/>
          <a:ext cx="1200150" cy="47997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182881</xdr:rowOff>
    </xdr:from>
    <xdr:to>
      <xdr:col>5</xdr:col>
      <xdr:colOff>211741</xdr:colOff>
      <xdr:row>5</xdr:row>
      <xdr:rowOff>22860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7313CF-1A04-4C15-90E8-8518A9385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182881"/>
          <a:ext cx="2741581" cy="754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6"/>
  <dimension ref="A1:AS9"/>
  <sheetViews>
    <sheetView showGridLines="0" topLeftCell="A9" zoomScaleNormal="100" workbookViewId="0">
      <selection activeCell="O28" sqref="O28"/>
    </sheetView>
  </sheetViews>
  <sheetFormatPr defaultRowHeight="14.3" x14ac:dyDescent="0.25"/>
  <cols>
    <col min="24" max="45" width="8.875" style="34"/>
  </cols>
  <sheetData>
    <row r="1" spans="1:45" ht="14.95" customHeight="1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45" ht="14.95" customHeigh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45" ht="14.95" customHeight="1" x14ac:dyDescent="0.25">
      <c r="A3" s="30"/>
      <c r="B3" s="31"/>
      <c r="C3" s="31"/>
      <c r="D3" s="3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45" ht="14.95" customHeight="1" x14ac:dyDescent="0.25">
      <c r="A4" s="30"/>
      <c r="B4" s="31"/>
      <c r="C4" s="31"/>
      <c r="D4" s="3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45" ht="14.95" customHeight="1" x14ac:dyDescent="0.25">
      <c r="A5" s="52"/>
      <c r="B5" s="53"/>
      <c r="C5" s="53"/>
      <c r="D5" s="53"/>
      <c r="E5" s="53"/>
      <c r="F5" s="52"/>
      <c r="G5" s="53"/>
      <c r="H5" s="53"/>
      <c r="I5" s="53"/>
      <c r="J5" s="53"/>
      <c r="K5" s="52"/>
      <c r="L5" s="53"/>
      <c r="M5" s="53"/>
      <c r="N5" s="53"/>
      <c r="O5" s="53"/>
      <c r="P5" s="52"/>
      <c r="Q5" s="53"/>
      <c r="R5" s="53"/>
      <c r="S5" s="53"/>
      <c r="T5" s="53"/>
      <c r="U5" s="30"/>
      <c r="V5" s="31"/>
      <c r="W5" s="31"/>
    </row>
    <row r="6" spans="1:45" ht="14.95" customHeight="1" x14ac:dyDescent="0.25">
      <c r="A6" s="52"/>
      <c r="B6" s="53"/>
      <c r="C6" s="53"/>
      <c r="D6" s="53"/>
      <c r="E6" s="53"/>
      <c r="F6" s="52"/>
      <c r="G6" s="53"/>
      <c r="H6" s="53"/>
      <c r="I6" s="53"/>
      <c r="J6" s="53"/>
      <c r="K6" s="52"/>
      <c r="L6" s="53"/>
      <c r="M6" s="53"/>
      <c r="N6" s="53"/>
      <c r="O6" s="53"/>
      <c r="P6" s="52"/>
      <c r="Q6" s="53"/>
      <c r="R6" s="53"/>
      <c r="S6" s="53"/>
      <c r="T6" s="53"/>
      <c r="U6" s="30"/>
      <c r="V6" s="31"/>
      <c r="W6" s="31"/>
    </row>
    <row r="7" spans="1:45" ht="14.95" customHeight="1" x14ac:dyDescent="0.25">
      <c r="A7" s="54" t="s">
        <v>82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45" ht="14.95" customHeight="1" x14ac:dyDescent="0.25">
      <c r="A8" s="54" t="s">
        <v>83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45" s="22" customFormat="1" ht="36" customHeight="1" x14ac:dyDescent="0.25">
      <c r="A9" s="50" t="s">
        <v>48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21"/>
      <c r="V9" s="21"/>
      <c r="W9" s="21"/>
      <c r="X9" s="36"/>
      <c r="Y9" s="36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</row>
  </sheetData>
  <mergeCells count="14">
    <mergeCell ref="A9:T9"/>
    <mergeCell ref="A1:W2"/>
    <mergeCell ref="E3:W3"/>
    <mergeCell ref="E4:W4"/>
    <mergeCell ref="A5:E5"/>
    <mergeCell ref="F5:J5"/>
    <mergeCell ref="K5:O5"/>
    <mergeCell ref="P5:T5"/>
    <mergeCell ref="A6:E6"/>
    <mergeCell ref="F6:J6"/>
    <mergeCell ref="K6:O6"/>
    <mergeCell ref="P6:T6"/>
    <mergeCell ref="A7:W7"/>
    <mergeCell ref="A8:W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Z53"/>
  <sheetViews>
    <sheetView showGridLines="0" tabSelected="1" topLeftCell="A4" zoomScale="85" zoomScaleNormal="85" workbookViewId="0">
      <selection activeCell="A7" sqref="A7:W8"/>
    </sheetView>
  </sheetViews>
  <sheetFormatPr defaultColWidth="0" defaultRowHeight="14.95" customHeight="1" zeroHeight="1" x14ac:dyDescent="0.25"/>
  <cols>
    <col min="1" max="1" width="1.75" customWidth="1"/>
    <col min="2" max="11" width="9.25" customWidth="1"/>
    <col min="12" max="12" width="3.75" customWidth="1"/>
    <col min="13" max="23" width="9.25" customWidth="1"/>
    <col min="24" max="16384" width="9.25" hidden="1"/>
  </cols>
  <sheetData>
    <row r="1" spans="1:26" ht="14.95" customHeight="1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6" ht="14.95" customHeigh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6" ht="14.95" customHeight="1" x14ac:dyDescent="0.25">
      <c r="A3" s="30"/>
      <c r="B3" s="31"/>
      <c r="C3" s="31"/>
      <c r="D3" s="3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6" ht="14.95" customHeight="1" x14ac:dyDescent="0.25">
      <c r="A4" s="30"/>
      <c r="B4" s="31"/>
      <c r="C4" s="31"/>
      <c r="D4" s="3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6" ht="14.95" customHeight="1" x14ac:dyDescent="0.25">
      <c r="A5" s="52"/>
      <c r="B5" s="53"/>
      <c r="C5" s="53"/>
      <c r="D5" s="53"/>
      <c r="E5" s="53"/>
      <c r="F5" s="52"/>
      <c r="G5" s="53"/>
      <c r="H5" s="53"/>
      <c r="I5" s="53"/>
      <c r="J5" s="53"/>
      <c r="K5" s="52"/>
      <c r="L5" s="53"/>
      <c r="M5" s="53"/>
      <c r="N5" s="53"/>
      <c r="O5" s="53"/>
      <c r="P5" s="52"/>
      <c r="Q5" s="53"/>
      <c r="R5" s="53"/>
      <c r="S5" s="53"/>
      <c r="T5" s="53"/>
      <c r="U5" s="52"/>
      <c r="V5" s="53"/>
      <c r="W5" s="53"/>
      <c r="X5" s="53"/>
      <c r="Y5" s="53"/>
    </row>
    <row r="6" spans="1:26" ht="14.95" customHeight="1" x14ac:dyDescent="0.25">
      <c r="A6" s="52"/>
      <c r="B6" s="53"/>
      <c r="C6" s="53"/>
      <c r="D6" s="53"/>
      <c r="E6" s="53"/>
      <c r="F6" s="52"/>
      <c r="G6" s="53"/>
      <c r="H6" s="53"/>
      <c r="I6" s="53"/>
      <c r="J6" s="53"/>
      <c r="K6" s="52"/>
      <c r="L6" s="53"/>
      <c r="M6" s="53"/>
      <c r="N6" s="53"/>
      <c r="O6" s="53"/>
      <c r="P6" s="52"/>
      <c r="Q6" s="53"/>
      <c r="R6" s="53"/>
      <c r="S6" s="53"/>
      <c r="T6" s="53"/>
      <c r="U6" s="52"/>
      <c r="V6" s="53"/>
      <c r="W6" s="53"/>
      <c r="X6" s="53"/>
      <c r="Y6" s="53"/>
    </row>
    <row r="7" spans="1:26" ht="14.95" customHeight="1" x14ac:dyDescent="0.25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6" ht="14.95" customHeight="1" thickBot="1" x14ac:dyDescent="0.3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6" s="22" customFormat="1" ht="36" customHeight="1" x14ac:dyDescent="0.25">
      <c r="A9" s="72" t="s">
        <v>49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21"/>
      <c r="W9" s="21"/>
      <c r="X9" s="21"/>
      <c r="Y9" s="21"/>
      <c r="Z9" s="21"/>
    </row>
    <row r="10" spans="1:26" ht="14.95" customHeight="1" thickBot="1" x14ac:dyDescent="0.3">
      <c r="B10" s="2"/>
    </row>
    <row r="11" spans="1:26" ht="14.95" customHeight="1" x14ac:dyDescent="0.25">
      <c r="E11" s="77" t="s">
        <v>6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9"/>
    </row>
    <row r="12" spans="1:26" ht="14.95" customHeight="1" x14ac:dyDescent="0.25">
      <c r="E12" s="80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2"/>
    </row>
    <row r="13" spans="1:26" ht="14.95" customHeight="1" x14ac:dyDescent="0.25">
      <c r="E13" s="80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/>
    </row>
    <row r="14" spans="1:26" ht="14.95" customHeight="1" thickBot="1" x14ac:dyDescent="0.3">
      <c r="E14" s="83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5"/>
    </row>
    <row r="15" spans="1:26" ht="14.95" customHeight="1" thickBot="1" x14ac:dyDescent="0.3"/>
    <row r="16" spans="1:26" ht="14.95" customHeight="1" x14ac:dyDescent="0.25">
      <c r="B16" s="66" t="s">
        <v>7</v>
      </c>
      <c r="C16" s="67"/>
      <c r="D16" s="67"/>
      <c r="E16" s="58" t="s">
        <v>85</v>
      </c>
      <c r="F16" s="58"/>
      <c r="G16" s="58"/>
      <c r="H16" s="58"/>
      <c r="I16" s="58"/>
      <c r="J16" s="58"/>
      <c r="K16" s="59"/>
      <c r="M16" s="66" t="s">
        <v>9</v>
      </c>
      <c r="N16" s="67"/>
      <c r="O16" s="67"/>
      <c r="P16" s="58" t="s">
        <v>84</v>
      </c>
      <c r="Q16" s="58"/>
      <c r="R16" s="58"/>
      <c r="S16" s="58"/>
      <c r="T16" s="58"/>
      <c r="U16" s="58"/>
      <c r="V16" s="59"/>
    </row>
    <row r="17" spans="2:22" ht="14.95" customHeight="1" x14ac:dyDescent="0.25">
      <c r="B17" s="68"/>
      <c r="C17" s="69"/>
      <c r="D17" s="69"/>
      <c r="E17" s="60"/>
      <c r="F17" s="60"/>
      <c r="G17" s="60"/>
      <c r="H17" s="60"/>
      <c r="I17" s="60"/>
      <c r="J17" s="60"/>
      <c r="K17" s="61"/>
      <c r="M17" s="68"/>
      <c r="N17" s="69"/>
      <c r="O17" s="69"/>
      <c r="P17" s="60"/>
      <c r="Q17" s="60"/>
      <c r="R17" s="60"/>
      <c r="S17" s="60"/>
      <c r="T17" s="60"/>
      <c r="U17" s="60"/>
      <c r="V17" s="61"/>
    </row>
    <row r="18" spans="2:22" ht="14.95" customHeight="1" thickBot="1" x14ac:dyDescent="0.3">
      <c r="B18" s="70" t="s">
        <v>8</v>
      </c>
      <c r="C18" s="71"/>
      <c r="D18" s="71"/>
      <c r="E18" s="62"/>
      <c r="F18" s="62"/>
      <c r="G18" s="62"/>
      <c r="H18" s="62"/>
      <c r="I18" s="62"/>
      <c r="J18" s="62"/>
      <c r="K18" s="63"/>
      <c r="M18" s="70" t="s">
        <v>10</v>
      </c>
      <c r="N18" s="71"/>
      <c r="O18" s="71"/>
      <c r="P18" s="62"/>
      <c r="Q18" s="62"/>
      <c r="R18" s="62"/>
      <c r="S18" s="62"/>
      <c r="T18" s="62"/>
      <c r="U18" s="62"/>
      <c r="V18" s="63"/>
    </row>
    <row r="19" spans="2:22" ht="14.95" customHeight="1" x14ac:dyDescent="0.25"/>
    <row r="20" spans="2:22" ht="14.95" customHeight="1" x14ac:dyDescent="0.25">
      <c r="C20" s="73" t="s">
        <v>46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24"/>
      <c r="T20" s="24"/>
      <c r="U20" s="24"/>
    </row>
    <row r="21" spans="2:22" ht="14.95" customHeight="1" thickBot="1" x14ac:dyDescent="0.3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2:22" ht="14.95" customHeight="1" thickBot="1" x14ac:dyDescent="0.3">
      <c r="D22" s="16"/>
      <c r="E22" s="16"/>
      <c r="F22" s="86" t="s">
        <v>5</v>
      </c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1"/>
    </row>
    <row r="23" spans="2:22" ht="14.95" customHeight="1" thickBot="1" x14ac:dyDescent="0.3">
      <c r="D23" s="16"/>
      <c r="E23" s="1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1"/>
    </row>
    <row r="24" spans="2:22" ht="14.95" customHeight="1" thickBot="1" x14ac:dyDescent="0.35">
      <c r="D24" s="16"/>
      <c r="E24" s="16"/>
      <c r="F24" s="74" t="s">
        <v>3</v>
      </c>
      <c r="G24" s="74"/>
      <c r="H24" s="74"/>
      <c r="I24" s="74"/>
      <c r="J24" s="74"/>
      <c r="K24" s="74"/>
      <c r="L24" s="75" t="s">
        <v>4</v>
      </c>
      <c r="M24" s="75"/>
      <c r="N24" s="75"/>
      <c r="O24" s="75"/>
      <c r="P24" s="75"/>
      <c r="Q24" s="75"/>
      <c r="R24" s="1"/>
    </row>
    <row r="25" spans="2:22" ht="14.95" customHeight="1" thickBot="1" x14ac:dyDescent="0.3">
      <c r="D25" s="64" t="s">
        <v>2</v>
      </c>
      <c r="E25" s="65" t="s">
        <v>0</v>
      </c>
      <c r="F25" s="76" t="s">
        <v>53</v>
      </c>
      <c r="G25" s="76"/>
      <c r="H25" s="76"/>
      <c r="I25" s="76"/>
      <c r="J25" s="76"/>
      <c r="K25" s="76"/>
      <c r="L25" s="56" t="s">
        <v>11</v>
      </c>
      <c r="M25" s="56"/>
      <c r="N25" s="56"/>
      <c r="O25" s="56"/>
      <c r="P25" s="56"/>
      <c r="Q25" s="56"/>
      <c r="R25" s="1"/>
    </row>
    <row r="26" spans="2:22" ht="14.95" customHeight="1" thickBot="1" x14ac:dyDescent="0.3">
      <c r="D26" s="64"/>
      <c r="E26" s="65"/>
      <c r="F26" s="76"/>
      <c r="G26" s="76"/>
      <c r="H26" s="76"/>
      <c r="I26" s="76"/>
      <c r="J26" s="76"/>
      <c r="K26" s="76"/>
      <c r="L26" s="56"/>
      <c r="M26" s="56"/>
      <c r="N26" s="56"/>
      <c r="O26" s="56"/>
      <c r="P26" s="56"/>
      <c r="Q26" s="56"/>
      <c r="R26" s="1"/>
    </row>
    <row r="27" spans="2:22" ht="14.95" customHeight="1" thickBot="1" x14ac:dyDescent="0.3">
      <c r="D27" s="64"/>
      <c r="E27" s="65"/>
      <c r="F27" s="76"/>
      <c r="G27" s="76"/>
      <c r="H27" s="76"/>
      <c r="I27" s="76"/>
      <c r="J27" s="76"/>
      <c r="K27" s="76"/>
      <c r="L27" s="56"/>
      <c r="M27" s="56"/>
      <c r="N27" s="56"/>
      <c r="O27" s="56"/>
      <c r="P27" s="56"/>
      <c r="Q27" s="56"/>
    </row>
    <row r="28" spans="2:22" ht="14.95" customHeight="1" thickBot="1" x14ac:dyDescent="0.3">
      <c r="D28" s="64"/>
      <c r="E28" s="65"/>
      <c r="F28" s="76"/>
      <c r="G28" s="76"/>
      <c r="H28" s="76"/>
      <c r="I28" s="76"/>
      <c r="J28" s="76"/>
      <c r="K28" s="76"/>
      <c r="L28" s="56"/>
      <c r="M28" s="56"/>
      <c r="N28" s="56"/>
      <c r="O28" s="56"/>
      <c r="P28" s="56"/>
      <c r="Q28" s="56"/>
    </row>
    <row r="29" spans="2:22" ht="14.95" customHeight="1" thickBot="1" x14ac:dyDescent="0.3">
      <c r="D29" s="64"/>
      <c r="E29" s="65"/>
      <c r="F29" s="76"/>
      <c r="G29" s="76"/>
      <c r="H29" s="76"/>
      <c r="I29" s="76"/>
      <c r="J29" s="76"/>
      <c r="K29" s="76"/>
      <c r="L29" s="56"/>
      <c r="M29" s="56"/>
      <c r="N29" s="56"/>
      <c r="O29" s="56"/>
      <c r="P29" s="56"/>
      <c r="Q29" s="56"/>
    </row>
    <row r="30" spans="2:22" ht="14.95" customHeight="1" thickBot="1" x14ac:dyDescent="0.3">
      <c r="D30" s="64"/>
      <c r="E30" s="65"/>
      <c r="F30" s="76"/>
      <c r="G30" s="76"/>
      <c r="H30" s="76"/>
      <c r="I30" s="76"/>
      <c r="J30" s="76"/>
      <c r="K30" s="76"/>
      <c r="L30" s="56"/>
      <c r="M30" s="56"/>
      <c r="N30" s="56"/>
      <c r="O30" s="56"/>
      <c r="P30" s="56"/>
      <c r="Q30" s="56"/>
    </row>
    <row r="31" spans="2:22" ht="14.95" customHeight="1" thickBot="1" x14ac:dyDescent="0.3">
      <c r="D31" s="64"/>
      <c r="E31" s="65"/>
      <c r="F31" s="76"/>
      <c r="G31" s="76"/>
      <c r="H31" s="76"/>
      <c r="I31" s="76"/>
      <c r="J31" s="76"/>
      <c r="K31" s="76"/>
      <c r="L31" s="56"/>
      <c r="M31" s="56"/>
      <c r="N31" s="56"/>
      <c r="O31" s="56"/>
      <c r="P31" s="56"/>
      <c r="Q31" s="56"/>
    </row>
    <row r="32" spans="2:22" ht="14.95" customHeight="1" thickBot="1" x14ac:dyDescent="0.3">
      <c r="D32" s="64"/>
      <c r="E32" s="65" t="s">
        <v>1</v>
      </c>
      <c r="F32" s="56" t="s">
        <v>12</v>
      </c>
      <c r="G32" s="56"/>
      <c r="H32" s="56"/>
      <c r="I32" s="56"/>
      <c r="J32" s="56"/>
      <c r="K32" s="56"/>
      <c r="L32" s="57" t="s">
        <v>89</v>
      </c>
      <c r="M32" s="57"/>
      <c r="N32" s="57"/>
      <c r="O32" s="57"/>
      <c r="P32" s="57"/>
      <c r="Q32" s="57"/>
    </row>
    <row r="33" spans="4:17" ht="14.95" customHeight="1" thickBot="1" x14ac:dyDescent="0.3">
      <c r="D33" s="64"/>
      <c r="E33" s="65"/>
      <c r="F33" s="56"/>
      <c r="G33" s="56"/>
      <c r="H33" s="56"/>
      <c r="I33" s="56"/>
      <c r="J33" s="56"/>
      <c r="K33" s="56"/>
      <c r="L33" s="57"/>
      <c r="M33" s="57"/>
      <c r="N33" s="57"/>
      <c r="O33" s="57"/>
      <c r="P33" s="57"/>
      <c r="Q33" s="57"/>
    </row>
    <row r="34" spans="4:17" ht="14.95" customHeight="1" thickBot="1" x14ac:dyDescent="0.3">
      <c r="D34" s="64"/>
      <c r="E34" s="65"/>
      <c r="F34" s="56"/>
      <c r="G34" s="56"/>
      <c r="H34" s="56"/>
      <c r="I34" s="56"/>
      <c r="J34" s="56"/>
      <c r="K34" s="56"/>
      <c r="L34" s="57"/>
      <c r="M34" s="57"/>
      <c r="N34" s="57"/>
      <c r="O34" s="57"/>
      <c r="P34" s="57"/>
      <c r="Q34" s="57"/>
    </row>
    <row r="35" spans="4:17" ht="14.95" customHeight="1" thickBot="1" x14ac:dyDescent="0.3">
      <c r="D35" s="64"/>
      <c r="E35" s="65"/>
      <c r="F35" s="56"/>
      <c r="G35" s="56"/>
      <c r="H35" s="56"/>
      <c r="I35" s="56"/>
      <c r="J35" s="56"/>
      <c r="K35" s="56"/>
      <c r="L35" s="57"/>
      <c r="M35" s="57"/>
      <c r="N35" s="57"/>
      <c r="O35" s="57"/>
      <c r="P35" s="57"/>
      <c r="Q35" s="57"/>
    </row>
    <row r="36" spans="4:17" ht="14.95" customHeight="1" thickBot="1" x14ac:dyDescent="0.3">
      <c r="D36" s="64"/>
      <c r="E36" s="65"/>
      <c r="F36" s="56"/>
      <c r="G36" s="56"/>
      <c r="H36" s="56"/>
      <c r="I36" s="56"/>
      <c r="J36" s="56"/>
      <c r="K36" s="56"/>
      <c r="L36" s="57"/>
      <c r="M36" s="57"/>
      <c r="N36" s="57"/>
      <c r="O36" s="57"/>
      <c r="P36" s="57"/>
      <c r="Q36" s="57"/>
    </row>
    <row r="37" spans="4:17" ht="14.95" customHeight="1" thickBot="1" x14ac:dyDescent="0.3">
      <c r="D37" s="64"/>
      <c r="E37" s="65"/>
      <c r="F37" s="56"/>
      <c r="G37" s="56"/>
      <c r="H37" s="56"/>
      <c r="I37" s="56"/>
      <c r="J37" s="56"/>
      <c r="K37" s="56"/>
      <c r="L37" s="57"/>
      <c r="M37" s="57"/>
      <c r="N37" s="57"/>
      <c r="O37" s="57"/>
      <c r="P37" s="57"/>
      <c r="Q37" s="57"/>
    </row>
    <row r="38" spans="4:17" ht="14.95" customHeight="1" thickBot="1" x14ac:dyDescent="0.3">
      <c r="D38" s="64"/>
      <c r="E38" s="65"/>
      <c r="F38" s="56"/>
      <c r="G38" s="56"/>
      <c r="H38" s="56"/>
      <c r="I38" s="56"/>
      <c r="J38" s="56"/>
      <c r="K38" s="56"/>
      <c r="L38" s="57"/>
      <c r="M38" s="57"/>
      <c r="N38" s="57"/>
      <c r="O38" s="57"/>
      <c r="P38" s="57"/>
      <c r="Q38" s="57"/>
    </row>
    <row r="39" spans="4:17" ht="14.95" customHeight="1" x14ac:dyDescent="0.25">
      <c r="L39" s="17"/>
      <c r="M39" s="17"/>
      <c r="N39" s="17"/>
      <c r="O39" s="17"/>
      <c r="P39" s="17"/>
      <c r="Q39" s="17"/>
    </row>
    <row r="40" spans="4:17" ht="14.95" customHeight="1" x14ac:dyDescent="0.25"/>
    <row r="41" spans="4:17" ht="14.95" customHeight="1" x14ac:dyDescent="0.25"/>
    <row r="42" spans="4:17" ht="14.95" customHeight="1" x14ac:dyDescent="0.25"/>
    <row r="43" spans="4:17" ht="14.95" customHeight="1" x14ac:dyDescent="0.25"/>
    <row r="44" spans="4:17" ht="14.95" customHeight="1" x14ac:dyDescent="0.25"/>
    <row r="45" spans="4:17" ht="14.95" customHeight="1" x14ac:dyDescent="0.25"/>
    <row r="46" spans="4:17" ht="14.95" customHeight="1" x14ac:dyDescent="0.25"/>
    <row r="47" spans="4:17" ht="14.95" customHeight="1" x14ac:dyDescent="0.25"/>
    <row r="48" spans="4:17" ht="14.95" customHeight="1" x14ac:dyDescent="0.25"/>
    <row r="49" ht="14.95" customHeight="1" x14ac:dyDescent="0.25"/>
    <row r="50" ht="14.95" customHeight="1" x14ac:dyDescent="0.25"/>
    <row r="51" ht="14.95" customHeight="1" x14ac:dyDescent="0.25"/>
    <row r="52" ht="14.95" customHeight="1" x14ac:dyDescent="0.25"/>
    <row r="53" ht="14.95" customHeight="1" x14ac:dyDescent="0.25"/>
  </sheetData>
  <mergeCells count="34">
    <mergeCell ref="A9:U9"/>
    <mergeCell ref="C20:R20"/>
    <mergeCell ref="F24:K24"/>
    <mergeCell ref="L24:Q24"/>
    <mergeCell ref="F25:K31"/>
    <mergeCell ref="E11:R14"/>
    <mergeCell ref="F22:Q23"/>
    <mergeCell ref="E3:W3"/>
    <mergeCell ref="A1:W2"/>
    <mergeCell ref="A5:E5"/>
    <mergeCell ref="A6:E6"/>
    <mergeCell ref="F32:K38"/>
    <mergeCell ref="L32:Q38"/>
    <mergeCell ref="L25:Q31"/>
    <mergeCell ref="P16:V18"/>
    <mergeCell ref="D25:D38"/>
    <mergeCell ref="E25:E31"/>
    <mergeCell ref="E32:E38"/>
    <mergeCell ref="B16:D17"/>
    <mergeCell ref="B18:D18"/>
    <mergeCell ref="M18:O18"/>
    <mergeCell ref="M16:O17"/>
    <mergeCell ref="E16:K18"/>
    <mergeCell ref="F5:J5"/>
    <mergeCell ref="K5:O5"/>
    <mergeCell ref="P5:T5"/>
    <mergeCell ref="U5:Y5"/>
    <mergeCell ref="E4:W4"/>
    <mergeCell ref="A8:W8"/>
    <mergeCell ref="F6:J6"/>
    <mergeCell ref="K6:O6"/>
    <mergeCell ref="P6:T6"/>
    <mergeCell ref="U6:Y6"/>
    <mergeCell ref="A7:W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/>
  <dimension ref="A1:AC43"/>
  <sheetViews>
    <sheetView showGridLines="0" topLeftCell="I9" zoomScale="90" zoomScaleNormal="90" workbookViewId="0">
      <selection activeCell="Y26" sqref="Y26"/>
    </sheetView>
  </sheetViews>
  <sheetFormatPr defaultColWidth="9.25" defaultRowHeight="14.3" zeroHeight="1" x14ac:dyDescent="0.25"/>
  <cols>
    <col min="1" max="1" width="5.5" style="1" customWidth="1"/>
    <col min="2" max="13" width="9.25" style="1" customWidth="1"/>
    <col min="14" max="14" width="13" style="1" bestFit="1" customWidth="1"/>
    <col min="15" max="15" width="16.75" style="1" customWidth="1"/>
    <col min="16" max="17" width="16.75" style="1" hidden="1" customWidth="1"/>
    <col min="18" max="18" width="38.75" style="1" hidden="1" customWidth="1"/>
    <col min="19" max="19" width="16.75" style="1" hidden="1" customWidth="1"/>
    <col min="20" max="20" width="21.75" style="1" hidden="1" customWidth="1"/>
    <col min="21" max="21" width="22.25" style="1" hidden="1" customWidth="1"/>
    <col min="22" max="23" width="16.75" style="1" hidden="1" customWidth="1"/>
    <col min="24" max="24" width="16.75" style="1" customWidth="1"/>
    <col min="25" max="25" width="38.75" style="1" customWidth="1"/>
    <col min="26" max="26" width="4.5" style="1" bestFit="1" customWidth="1"/>
    <col min="27" max="27" width="10.25" style="1" bestFit="1" customWidth="1"/>
    <col min="28" max="28" width="4.5" style="1" bestFit="1" customWidth="1"/>
    <col min="29" max="29" width="10.5" style="1" bestFit="1" customWidth="1"/>
    <col min="30" max="16384" width="9.25" style="1"/>
  </cols>
  <sheetData>
    <row r="1" spans="1:29" customFormat="1" ht="14.95" customHeight="1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9" customFormat="1" ht="14.95" customHeigh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9" customFormat="1" ht="14.95" customHeight="1" x14ac:dyDescent="0.25">
      <c r="A3" s="30"/>
      <c r="B3" s="31"/>
      <c r="C3" s="31"/>
      <c r="D3" s="3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9" customFormat="1" ht="14.95" customHeight="1" x14ac:dyDescent="0.25">
      <c r="A4" s="30"/>
      <c r="B4" s="31"/>
      <c r="C4" s="31"/>
      <c r="D4" s="3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9" customFormat="1" ht="14.95" customHeight="1" x14ac:dyDescent="0.25">
      <c r="A5" s="52"/>
      <c r="B5" s="53"/>
      <c r="C5" s="53"/>
      <c r="D5" s="53"/>
      <c r="E5" s="53"/>
      <c r="F5" s="52"/>
      <c r="G5" s="53"/>
      <c r="H5" s="53"/>
      <c r="I5" s="53"/>
      <c r="J5" s="53"/>
      <c r="K5" s="52"/>
      <c r="L5" s="53"/>
      <c r="M5" s="53"/>
      <c r="N5" s="53"/>
      <c r="O5" s="53"/>
      <c r="P5" s="52"/>
      <c r="Q5" s="53"/>
      <c r="R5" s="53"/>
      <c r="S5" s="53"/>
      <c r="T5" s="53"/>
      <c r="U5" s="30"/>
      <c r="V5" s="31"/>
      <c r="W5" s="31"/>
      <c r="X5" s="34"/>
      <c r="Y5" s="34"/>
    </row>
    <row r="6" spans="1:29" customFormat="1" ht="14.95" customHeight="1" x14ac:dyDescent="0.25">
      <c r="A6" s="52"/>
      <c r="B6" s="53"/>
      <c r="C6" s="53"/>
      <c r="D6" s="53"/>
      <c r="E6" s="53"/>
      <c r="F6" s="52"/>
      <c r="G6" s="53"/>
      <c r="H6" s="53"/>
      <c r="I6" s="53"/>
      <c r="J6" s="53"/>
      <c r="K6" s="52"/>
      <c r="L6" s="53"/>
      <c r="M6" s="53"/>
      <c r="N6" s="53"/>
      <c r="O6" s="53"/>
      <c r="P6" s="52"/>
      <c r="Q6" s="53"/>
      <c r="R6" s="53"/>
      <c r="S6" s="53"/>
      <c r="T6" s="53"/>
      <c r="U6" s="30"/>
      <c r="V6" s="31"/>
      <c r="W6" s="31"/>
      <c r="X6" s="34"/>
      <c r="Y6" s="34"/>
    </row>
    <row r="7" spans="1:29" customFormat="1" ht="14.95" customHeight="1" x14ac:dyDescent="0.25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9" customFormat="1" ht="14.95" customHeight="1" thickBot="1" x14ac:dyDescent="0.3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9" s="23" customFormat="1" ht="36" customHeight="1" x14ac:dyDescent="0.25">
      <c r="A9" s="50" t="s">
        <v>50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26"/>
      <c r="X9" s="37"/>
    </row>
    <row r="10" spans="1:29" ht="14.95" thickBot="1" x14ac:dyDescent="0.3"/>
    <row r="11" spans="1:29" ht="17.7" thickBot="1" x14ac:dyDescent="0.35">
      <c r="H11" s="102" t="s">
        <v>13</v>
      </c>
      <c r="I11" s="102"/>
      <c r="J11" s="102"/>
      <c r="K11" s="102" t="s">
        <v>14</v>
      </c>
      <c r="L11" s="102"/>
      <c r="M11" s="102"/>
      <c r="N11" s="25" t="s">
        <v>30</v>
      </c>
      <c r="O11" s="25" t="s">
        <v>31</v>
      </c>
      <c r="P11" s="32"/>
      <c r="Q11" s="32"/>
      <c r="R11" s="18" t="s">
        <v>40</v>
      </c>
      <c r="S11" s="7"/>
      <c r="T11" s="7"/>
      <c r="Y11" s="92" t="s">
        <v>41</v>
      </c>
      <c r="Z11" s="93"/>
      <c r="AA11" s="93"/>
      <c r="AB11" s="93"/>
      <c r="AC11" s="94"/>
    </row>
    <row r="12" spans="1:29" ht="34.5" customHeight="1" thickBot="1" x14ac:dyDescent="0.3">
      <c r="B12" s="100" t="s">
        <v>54</v>
      </c>
      <c r="C12" s="100"/>
      <c r="D12" s="100"/>
      <c r="E12" s="100"/>
      <c r="F12" s="100"/>
      <c r="G12" s="100"/>
      <c r="H12" s="98"/>
      <c r="I12" s="98"/>
      <c r="J12" s="98"/>
      <c r="K12" s="98"/>
      <c r="L12" s="98"/>
      <c r="M12" s="98"/>
      <c r="N12" s="19" t="str">
        <f>IF(OR(H12="",K12=""),"-",VLOOKUP(R12,$Y$14:$AA$22,3,FALSE))</f>
        <v>-</v>
      </c>
      <c r="O12" s="29" t="str">
        <f>IF(N12="-","-",IF(N12&gt;0,"OPORTUNIDADE",IF(N12=0,"NEUTRO","AMEAÇA")))</f>
        <v>-</v>
      </c>
      <c r="P12" s="33"/>
      <c r="Q12" s="33"/>
      <c r="R12" s="18" t="str">
        <f>CONCATENATE(H12,"-",K12)</f>
        <v>-</v>
      </c>
      <c r="S12" s="7" t="s">
        <v>15</v>
      </c>
      <c r="T12" s="7" t="s">
        <v>18</v>
      </c>
    </row>
    <row r="13" spans="1:29" ht="17" thickBot="1" x14ac:dyDescent="0.3">
      <c r="B13" s="101" t="s">
        <v>55</v>
      </c>
      <c r="C13" s="101"/>
      <c r="D13" s="101"/>
      <c r="E13" s="101"/>
      <c r="F13" s="101"/>
      <c r="G13" s="101"/>
      <c r="H13" s="97"/>
      <c r="I13" s="97"/>
      <c r="J13" s="97"/>
      <c r="K13" s="97"/>
      <c r="L13" s="97"/>
      <c r="M13" s="97"/>
      <c r="N13" s="19" t="str">
        <f t="shared" ref="N13:N35" si="0">IF(OR(H13="",K13=""),"-",VLOOKUP(R13,$Y$14:$AA$22,3,FALSE))</f>
        <v>-</v>
      </c>
      <c r="O13" s="29" t="str">
        <f t="shared" ref="O13:O35" si="1">IF(N13="-","-",IF(N13&gt;0,"OPORTUNIDADE",IF(N13=0,"NEUTRO","AMEAÇA")))</f>
        <v>-</v>
      </c>
      <c r="P13" s="33"/>
      <c r="Q13" s="33"/>
      <c r="R13" s="18" t="str">
        <f t="shared" ref="R13:R35" si="2">CONCATENATE(H13,"-",K13)</f>
        <v>-</v>
      </c>
      <c r="S13" s="7" t="s">
        <v>16</v>
      </c>
      <c r="T13" s="7" t="s">
        <v>19</v>
      </c>
      <c r="Y13" s="11" t="s">
        <v>42</v>
      </c>
      <c r="AA13" s="11" t="s">
        <v>30</v>
      </c>
      <c r="AC13" s="11" t="s">
        <v>43</v>
      </c>
    </row>
    <row r="14" spans="1:29" ht="16.3" x14ac:dyDescent="0.25">
      <c r="B14" s="101" t="s">
        <v>88</v>
      </c>
      <c r="C14" s="101"/>
      <c r="D14" s="101"/>
      <c r="E14" s="101"/>
      <c r="F14" s="101"/>
      <c r="G14" s="101"/>
      <c r="H14" s="96"/>
      <c r="I14" s="96"/>
      <c r="J14" s="96"/>
      <c r="K14" s="96"/>
      <c r="L14" s="96"/>
      <c r="M14" s="96"/>
      <c r="N14" s="19" t="str">
        <f t="shared" si="0"/>
        <v>-</v>
      </c>
      <c r="O14" s="29" t="str">
        <f t="shared" si="1"/>
        <v>-</v>
      </c>
      <c r="P14" s="33"/>
      <c r="Q14" s="33"/>
      <c r="R14" s="18" t="str">
        <f t="shared" si="2"/>
        <v>-</v>
      </c>
      <c r="S14" s="7" t="s">
        <v>47</v>
      </c>
      <c r="T14" s="7" t="s">
        <v>20</v>
      </c>
      <c r="Y14" s="10" t="s">
        <v>21</v>
      </c>
      <c r="AA14" s="45">
        <v>0</v>
      </c>
      <c r="AC14" s="46" t="str">
        <f>IF(AA14&lt;0,"FRAQUEZA",IF(AA14=0,"NEUTRO","FORÇA"))</f>
        <v>NEUTRO</v>
      </c>
    </row>
    <row r="15" spans="1:29" ht="16.3" x14ac:dyDescent="0.25">
      <c r="B15" s="101" t="s">
        <v>58</v>
      </c>
      <c r="C15" s="101"/>
      <c r="D15" s="101"/>
      <c r="E15" s="101"/>
      <c r="F15" s="101"/>
      <c r="G15" s="101"/>
      <c r="H15" s="97"/>
      <c r="I15" s="97"/>
      <c r="J15" s="97"/>
      <c r="K15" s="97"/>
      <c r="L15" s="97"/>
      <c r="M15" s="97"/>
      <c r="N15" s="19" t="str">
        <f t="shared" si="0"/>
        <v>-</v>
      </c>
      <c r="O15" s="29" t="str">
        <f t="shared" si="1"/>
        <v>-</v>
      </c>
      <c r="P15" s="33"/>
      <c r="Q15" s="33"/>
      <c r="R15" s="18" t="str">
        <f t="shared" si="2"/>
        <v>-</v>
      </c>
      <c r="S15" s="7"/>
      <c r="T15" s="7"/>
      <c r="Y15" s="8" t="s">
        <v>22</v>
      </c>
      <c r="AA15" s="38">
        <v>-8</v>
      </c>
      <c r="AC15" s="44" t="str">
        <f t="shared" ref="AC15:AC22" si="3">IF(AA15&lt;0,"FRAQUEZA",IF(AA15=0,"NEUTRO","FORÇA"))</f>
        <v>FRAQUEZA</v>
      </c>
    </row>
    <row r="16" spans="1:29" ht="30.6" customHeight="1" x14ac:dyDescent="0.25">
      <c r="B16" s="95" t="s">
        <v>59</v>
      </c>
      <c r="C16" s="95"/>
      <c r="D16" s="95"/>
      <c r="E16" s="95"/>
      <c r="F16" s="95"/>
      <c r="G16" s="95"/>
      <c r="H16" s="96"/>
      <c r="I16" s="96"/>
      <c r="J16" s="96"/>
      <c r="K16" s="96"/>
      <c r="L16" s="96"/>
      <c r="M16" s="96"/>
      <c r="N16" s="19" t="str">
        <f t="shared" si="0"/>
        <v>-</v>
      </c>
      <c r="O16" s="29" t="str">
        <f t="shared" si="1"/>
        <v>-</v>
      </c>
      <c r="P16" s="33"/>
      <c r="Q16" s="33"/>
      <c r="R16" s="18" t="str">
        <f t="shared" si="2"/>
        <v>-</v>
      </c>
      <c r="S16" s="7"/>
      <c r="T16" s="7"/>
      <c r="Y16" s="8" t="s">
        <v>23</v>
      </c>
      <c r="AA16" s="38">
        <v>-10</v>
      </c>
      <c r="AC16" s="44" t="str">
        <f t="shared" si="3"/>
        <v>FRAQUEZA</v>
      </c>
    </row>
    <row r="17" spans="2:29" ht="16.3" x14ac:dyDescent="0.25">
      <c r="B17" s="99" t="s">
        <v>60</v>
      </c>
      <c r="C17" s="99"/>
      <c r="D17" s="99"/>
      <c r="E17" s="99"/>
      <c r="F17" s="99"/>
      <c r="G17" s="99"/>
      <c r="H17" s="97"/>
      <c r="I17" s="97"/>
      <c r="J17" s="97"/>
      <c r="K17" s="97"/>
      <c r="L17" s="97"/>
      <c r="M17" s="97"/>
      <c r="N17" s="19" t="str">
        <f t="shared" si="0"/>
        <v>-</v>
      </c>
      <c r="O17" s="29" t="str">
        <f t="shared" si="1"/>
        <v>-</v>
      </c>
      <c r="P17" s="33"/>
      <c r="Q17" s="33"/>
      <c r="R17" s="18" t="str">
        <f t="shared" si="2"/>
        <v>-</v>
      </c>
      <c r="S17" s="7"/>
      <c r="T17" s="7"/>
      <c r="Y17" s="8" t="s">
        <v>24</v>
      </c>
      <c r="AA17" s="39">
        <v>-5</v>
      </c>
      <c r="AC17" s="47" t="str">
        <f t="shared" si="3"/>
        <v>FRAQUEZA</v>
      </c>
    </row>
    <row r="18" spans="2:29" ht="16.3" x14ac:dyDescent="0.25">
      <c r="B18" s="99" t="s">
        <v>63</v>
      </c>
      <c r="C18" s="99"/>
      <c r="D18" s="99"/>
      <c r="E18" s="99"/>
      <c r="F18" s="99"/>
      <c r="G18" s="99"/>
      <c r="H18" s="96"/>
      <c r="I18" s="96"/>
      <c r="J18" s="96"/>
      <c r="K18" s="96"/>
      <c r="L18" s="96"/>
      <c r="M18" s="96"/>
      <c r="N18" s="19" t="str">
        <f t="shared" si="0"/>
        <v>-</v>
      </c>
      <c r="O18" s="29" t="str">
        <f t="shared" si="1"/>
        <v>-</v>
      </c>
      <c r="P18" s="33"/>
      <c r="Q18" s="33"/>
      <c r="R18" s="18" t="str">
        <f t="shared" si="2"/>
        <v>-</v>
      </c>
      <c r="S18" s="7"/>
      <c r="T18" s="7"/>
      <c r="Y18" s="8" t="s">
        <v>25</v>
      </c>
      <c r="AA18" s="13">
        <v>2</v>
      </c>
      <c r="AC18" s="43" t="str">
        <f t="shared" si="3"/>
        <v>FORÇA</v>
      </c>
    </row>
    <row r="19" spans="2:29" ht="27" customHeight="1" x14ac:dyDescent="0.25">
      <c r="B19" s="95" t="s">
        <v>64</v>
      </c>
      <c r="C19" s="95"/>
      <c r="D19" s="95"/>
      <c r="E19" s="95"/>
      <c r="F19" s="95"/>
      <c r="G19" s="95"/>
      <c r="H19" s="97"/>
      <c r="I19" s="97"/>
      <c r="J19" s="97"/>
      <c r="K19" s="97"/>
      <c r="L19" s="97"/>
      <c r="M19" s="97"/>
      <c r="N19" s="19" t="str">
        <f t="shared" si="0"/>
        <v>-</v>
      </c>
      <c r="O19" s="29" t="str">
        <f t="shared" si="1"/>
        <v>-</v>
      </c>
      <c r="P19" s="33"/>
      <c r="Q19" s="33"/>
      <c r="R19" s="18" t="str">
        <f t="shared" si="2"/>
        <v>-</v>
      </c>
      <c r="S19" s="7"/>
      <c r="T19" s="7"/>
      <c r="Y19" s="8" t="s">
        <v>26</v>
      </c>
      <c r="AA19" s="13">
        <v>5</v>
      </c>
      <c r="AC19" s="43" t="str">
        <f t="shared" si="3"/>
        <v>FORÇA</v>
      </c>
    </row>
    <row r="20" spans="2:29" ht="16.3" x14ac:dyDescent="0.3">
      <c r="B20" s="89" t="s">
        <v>65</v>
      </c>
      <c r="C20" s="89"/>
      <c r="D20" s="89"/>
      <c r="E20" s="89"/>
      <c r="F20" s="89"/>
      <c r="G20" s="89"/>
      <c r="H20" s="96"/>
      <c r="I20" s="96"/>
      <c r="J20" s="96"/>
      <c r="K20" s="96"/>
      <c r="L20" s="96"/>
      <c r="M20" s="96"/>
      <c r="N20" s="19" t="str">
        <f t="shared" si="0"/>
        <v>-</v>
      </c>
      <c r="O20" s="29" t="str">
        <f t="shared" si="1"/>
        <v>-</v>
      </c>
      <c r="P20" s="33"/>
      <c r="Q20" s="33"/>
      <c r="R20" s="18" t="str">
        <f t="shared" si="2"/>
        <v>-</v>
      </c>
      <c r="S20" s="7"/>
      <c r="T20" s="7"/>
      <c r="Y20" s="8" t="s">
        <v>27</v>
      </c>
      <c r="AA20" s="38">
        <v>-10</v>
      </c>
      <c r="AC20" s="44" t="str">
        <f t="shared" si="3"/>
        <v>FRAQUEZA</v>
      </c>
    </row>
    <row r="21" spans="2:29" ht="16.3" x14ac:dyDescent="0.3">
      <c r="B21" s="89" t="s">
        <v>66</v>
      </c>
      <c r="C21" s="89"/>
      <c r="D21" s="89"/>
      <c r="E21" s="89"/>
      <c r="F21" s="89"/>
      <c r="G21" s="89"/>
      <c r="H21" s="97"/>
      <c r="I21" s="97"/>
      <c r="J21" s="97"/>
      <c r="K21" s="97"/>
      <c r="L21" s="97"/>
      <c r="M21" s="97"/>
      <c r="N21" s="19" t="str">
        <f t="shared" si="0"/>
        <v>-</v>
      </c>
      <c r="O21" s="29" t="str">
        <f t="shared" si="1"/>
        <v>-</v>
      </c>
      <c r="P21" s="33"/>
      <c r="Q21" s="33"/>
      <c r="R21" s="18" t="str">
        <f t="shared" si="2"/>
        <v>-</v>
      </c>
      <c r="S21" s="7"/>
      <c r="T21" s="7"/>
      <c r="Y21" s="8" t="s">
        <v>28</v>
      </c>
      <c r="AA21" s="41">
        <v>8</v>
      </c>
      <c r="AC21" s="48" t="str">
        <f t="shared" si="3"/>
        <v>FORÇA</v>
      </c>
    </row>
    <row r="22" spans="2:29" ht="22.75" customHeight="1" thickBot="1" x14ac:dyDescent="0.3">
      <c r="B22" s="95" t="s">
        <v>68</v>
      </c>
      <c r="C22" s="95"/>
      <c r="D22" s="95"/>
      <c r="E22" s="95"/>
      <c r="F22" s="95"/>
      <c r="G22" s="95"/>
      <c r="H22" s="96"/>
      <c r="I22" s="96"/>
      <c r="J22" s="96"/>
      <c r="K22" s="96"/>
      <c r="L22" s="96"/>
      <c r="M22" s="96"/>
      <c r="N22" s="19" t="str">
        <f t="shared" si="0"/>
        <v>-</v>
      </c>
      <c r="O22" s="29" t="str">
        <f t="shared" si="1"/>
        <v>-</v>
      </c>
      <c r="P22" s="33"/>
      <c r="Q22" s="33"/>
      <c r="R22" s="18" t="str">
        <f t="shared" si="2"/>
        <v>-</v>
      </c>
      <c r="S22" s="7"/>
      <c r="T22" s="7"/>
      <c r="Y22" s="9" t="s">
        <v>29</v>
      </c>
      <c r="AA22" s="40">
        <v>10</v>
      </c>
      <c r="AC22" s="49" t="str">
        <f t="shared" si="3"/>
        <v>FORÇA</v>
      </c>
    </row>
    <row r="23" spans="2:29" ht="16.3" x14ac:dyDescent="0.3">
      <c r="B23" s="89" t="s">
        <v>70</v>
      </c>
      <c r="C23" s="89"/>
      <c r="D23" s="89"/>
      <c r="E23" s="89"/>
      <c r="F23" s="89"/>
      <c r="G23" s="89"/>
      <c r="H23" s="97"/>
      <c r="I23" s="97"/>
      <c r="J23" s="97"/>
      <c r="K23" s="97"/>
      <c r="L23" s="97"/>
      <c r="M23" s="97"/>
      <c r="N23" s="19" t="str">
        <f t="shared" si="0"/>
        <v>-</v>
      </c>
      <c r="O23" s="29" t="str">
        <f t="shared" si="1"/>
        <v>-</v>
      </c>
      <c r="P23" s="33"/>
      <c r="Q23" s="33"/>
      <c r="R23" s="18" t="str">
        <f t="shared" si="2"/>
        <v>-</v>
      </c>
      <c r="S23" s="7"/>
      <c r="T23" s="7"/>
    </row>
    <row r="24" spans="2:29" ht="16.3" x14ac:dyDescent="0.3">
      <c r="B24" s="89" t="s">
        <v>71</v>
      </c>
      <c r="C24" s="89"/>
      <c r="D24" s="89"/>
      <c r="E24" s="89"/>
      <c r="F24" s="89"/>
      <c r="G24" s="89"/>
      <c r="H24" s="96"/>
      <c r="I24" s="96"/>
      <c r="J24" s="96"/>
      <c r="K24" s="96"/>
      <c r="L24" s="96"/>
      <c r="M24" s="96"/>
      <c r="N24" s="19" t="str">
        <f t="shared" si="0"/>
        <v>-</v>
      </c>
      <c r="O24" s="29" t="str">
        <f t="shared" si="1"/>
        <v>-</v>
      </c>
      <c r="P24" s="33"/>
      <c r="Q24" s="33"/>
      <c r="R24" s="18" t="str">
        <f t="shared" si="2"/>
        <v>-</v>
      </c>
      <c r="S24" s="7"/>
      <c r="T24" s="7"/>
    </row>
    <row r="25" spans="2:29" ht="16.3" x14ac:dyDescent="0.3">
      <c r="B25" s="89" t="s">
        <v>72</v>
      </c>
      <c r="C25" s="89"/>
      <c r="D25" s="89"/>
      <c r="E25" s="89"/>
      <c r="F25" s="89"/>
      <c r="G25" s="89"/>
      <c r="H25" s="97"/>
      <c r="I25" s="97"/>
      <c r="J25" s="97"/>
      <c r="K25" s="97"/>
      <c r="L25" s="97"/>
      <c r="M25" s="97"/>
      <c r="N25" s="19" t="str">
        <f t="shared" si="0"/>
        <v>-</v>
      </c>
      <c r="O25" s="29" t="str">
        <f t="shared" si="1"/>
        <v>-</v>
      </c>
      <c r="P25" s="33"/>
      <c r="Q25" s="33"/>
      <c r="R25" s="18" t="str">
        <f t="shared" si="2"/>
        <v>-</v>
      </c>
      <c r="S25" s="7"/>
      <c r="T25" s="7"/>
    </row>
    <row r="26" spans="2:29" ht="22.75" customHeight="1" x14ac:dyDescent="0.3">
      <c r="B26" s="95" t="s">
        <v>73</v>
      </c>
      <c r="C26" s="95"/>
      <c r="D26" s="95"/>
      <c r="E26" s="95"/>
      <c r="F26" s="95"/>
      <c r="G26" s="95"/>
      <c r="H26" s="90"/>
      <c r="I26" s="90"/>
      <c r="J26" s="90"/>
      <c r="K26" s="90"/>
      <c r="L26" s="90"/>
      <c r="M26" s="90"/>
      <c r="N26" s="19" t="str">
        <f t="shared" si="0"/>
        <v>-</v>
      </c>
      <c r="O26" s="20" t="str">
        <f t="shared" si="1"/>
        <v>-</v>
      </c>
      <c r="R26" s="18" t="str">
        <f t="shared" si="2"/>
        <v>-</v>
      </c>
      <c r="S26" s="7"/>
      <c r="T26" s="7"/>
    </row>
    <row r="27" spans="2:29" ht="16.3" x14ac:dyDescent="0.3">
      <c r="B27" s="89" t="s">
        <v>74</v>
      </c>
      <c r="C27" s="89"/>
      <c r="D27" s="89"/>
      <c r="E27" s="89"/>
      <c r="F27" s="89"/>
      <c r="G27" s="89"/>
      <c r="H27" s="91"/>
      <c r="I27" s="91"/>
      <c r="J27" s="91"/>
      <c r="K27" s="91"/>
      <c r="L27" s="91"/>
      <c r="M27" s="91"/>
      <c r="N27" s="19" t="str">
        <f t="shared" si="0"/>
        <v>-</v>
      </c>
      <c r="O27" s="20" t="str">
        <f t="shared" si="1"/>
        <v>-</v>
      </c>
      <c r="R27" s="18" t="str">
        <f t="shared" si="2"/>
        <v>-</v>
      </c>
      <c r="S27" s="7"/>
      <c r="T27" s="7"/>
    </row>
    <row r="28" spans="2:29" ht="16.3" x14ac:dyDescent="0.3">
      <c r="B28" s="89" t="s">
        <v>75</v>
      </c>
      <c r="C28" s="89"/>
      <c r="D28" s="89"/>
      <c r="E28" s="89"/>
      <c r="F28" s="89"/>
      <c r="G28" s="89"/>
      <c r="H28" s="90"/>
      <c r="I28" s="90"/>
      <c r="J28" s="90"/>
      <c r="K28" s="90"/>
      <c r="L28" s="90"/>
      <c r="M28" s="90"/>
      <c r="N28" s="19" t="str">
        <f t="shared" si="0"/>
        <v>-</v>
      </c>
      <c r="O28" s="20" t="str">
        <f t="shared" si="1"/>
        <v>-</v>
      </c>
      <c r="R28" s="18" t="str">
        <f t="shared" si="2"/>
        <v>-</v>
      </c>
      <c r="S28" s="7"/>
      <c r="T28" s="7"/>
    </row>
    <row r="29" spans="2:29" ht="16.3" x14ac:dyDescent="0.3">
      <c r="B29" s="89" t="s">
        <v>76</v>
      </c>
      <c r="C29" s="89"/>
      <c r="D29" s="89"/>
      <c r="E29" s="89"/>
      <c r="F29" s="89"/>
      <c r="G29" s="89"/>
      <c r="H29" s="91"/>
      <c r="I29" s="91"/>
      <c r="J29" s="91"/>
      <c r="K29" s="91"/>
      <c r="L29" s="91"/>
      <c r="M29" s="91"/>
      <c r="N29" s="19" t="str">
        <f t="shared" si="0"/>
        <v>-</v>
      </c>
      <c r="O29" s="20" t="str">
        <f t="shared" si="1"/>
        <v>-</v>
      </c>
      <c r="R29" s="18" t="str">
        <f t="shared" si="2"/>
        <v>-</v>
      </c>
      <c r="S29" s="7"/>
      <c r="T29" s="7"/>
    </row>
    <row r="30" spans="2:29" ht="16.3" x14ac:dyDescent="0.3">
      <c r="B30" s="89" t="s">
        <v>78</v>
      </c>
      <c r="C30" s="89"/>
      <c r="D30" s="89"/>
      <c r="E30" s="89"/>
      <c r="F30" s="89"/>
      <c r="G30" s="89"/>
      <c r="H30" s="90"/>
      <c r="I30" s="90"/>
      <c r="J30" s="90"/>
      <c r="K30" s="90"/>
      <c r="L30" s="90"/>
      <c r="M30" s="90"/>
      <c r="N30" s="19" t="str">
        <f t="shared" si="0"/>
        <v>-</v>
      </c>
      <c r="O30" s="20" t="str">
        <f t="shared" si="1"/>
        <v>-</v>
      </c>
      <c r="R30" s="18" t="str">
        <f t="shared" si="2"/>
        <v>-</v>
      </c>
      <c r="S30" s="7"/>
      <c r="T30" s="7"/>
    </row>
    <row r="31" spans="2:29" ht="16.3" x14ac:dyDescent="0.3">
      <c r="B31" s="89" t="s">
        <v>79</v>
      </c>
      <c r="C31" s="89"/>
      <c r="D31" s="89"/>
      <c r="E31" s="89"/>
      <c r="F31" s="89"/>
      <c r="G31" s="89"/>
      <c r="H31" s="91"/>
      <c r="I31" s="91"/>
      <c r="J31" s="91"/>
      <c r="K31" s="91"/>
      <c r="L31" s="91"/>
      <c r="M31" s="91"/>
      <c r="N31" s="19" t="str">
        <f t="shared" si="0"/>
        <v>-</v>
      </c>
      <c r="O31" s="20" t="str">
        <f t="shared" si="1"/>
        <v>-</v>
      </c>
      <c r="R31" s="18" t="str">
        <f t="shared" si="2"/>
        <v>-</v>
      </c>
      <c r="S31" s="7"/>
      <c r="T31" s="7"/>
    </row>
    <row r="32" spans="2:29" ht="16.3" x14ac:dyDescent="0.3">
      <c r="B32" s="89" t="s">
        <v>80</v>
      </c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19" t="str">
        <f t="shared" si="0"/>
        <v>-</v>
      </c>
      <c r="O32" s="20" t="str">
        <f t="shared" si="1"/>
        <v>-</v>
      </c>
      <c r="R32" s="18" t="str">
        <f t="shared" si="2"/>
        <v>-</v>
      </c>
      <c r="S32" s="7"/>
      <c r="T32" s="7"/>
    </row>
    <row r="33" spans="2:20" ht="16.3" x14ac:dyDescent="0.3">
      <c r="B33" s="89" t="s">
        <v>81</v>
      </c>
      <c r="C33" s="89"/>
      <c r="D33" s="89"/>
      <c r="E33" s="89"/>
      <c r="F33" s="89"/>
      <c r="G33" s="89"/>
      <c r="H33" s="91"/>
      <c r="I33" s="91"/>
      <c r="J33" s="91"/>
      <c r="K33" s="91"/>
      <c r="L33" s="91"/>
      <c r="M33" s="91"/>
      <c r="N33" s="19" t="str">
        <f t="shared" si="0"/>
        <v>-</v>
      </c>
      <c r="O33" s="20" t="str">
        <f t="shared" si="1"/>
        <v>-</v>
      </c>
      <c r="R33" s="18" t="str">
        <f t="shared" si="2"/>
        <v>-</v>
      </c>
      <c r="S33" s="7"/>
      <c r="T33" s="7"/>
    </row>
    <row r="34" spans="2:20" ht="16.3" x14ac:dyDescent="0.3">
      <c r="B34" s="87"/>
      <c r="C34" s="87"/>
      <c r="D34" s="87"/>
      <c r="E34" s="87"/>
      <c r="F34" s="87"/>
      <c r="G34" s="87"/>
      <c r="H34" s="90"/>
      <c r="I34" s="90"/>
      <c r="J34" s="90"/>
      <c r="K34" s="90"/>
      <c r="L34" s="90"/>
      <c r="M34" s="90"/>
      <c r="N34" s="19" t="str">
        <f t="shared" si="0"/>
        <v>-</v>
      </c>
      <c r="O34" s="20" t="str">
        <f t="shared" si="1"/>
        <v>-</v>
      </c>
      <c r="R34" s="18" t="str">
        <f t="shared" si="2"/>
        <v>-</v>
      </c>
      <c r="S34" s="7"/>
      <c r="T34" s="7"/>
    </row>
    <row r="35" spans="2:20" ht="17" thickBot="1" x14ac:dyDescent="0.35">
      <c r="B35" s="87"/>
      <c r="C35" s="87"/>
      <c r="D35" s="87"/>
      <c r="E35" s="87"/>
      <c r="F35" s="87"/>
      <c r="G35" s="87"/>
      <c r="H35" s="88"/>
      <c r="I35" s="88"/>
      <c r="J35" s="88"/>
      <c r="K35" s="88"/>
      <c r="L35" s="88"/>
      <c r="M35" s="88"/>
      <c r="N35" s="19" t="str">
        <f t="shared" si="0"/>
        <v>-</v>
      </c>
      <c r="O35" s="20" t="str">
        <f t="shared" si="1"/>
        <v>-</v>
      </c>
      <c r="R35" s="18" t="str">
        <f t="shared" si="2"/>
        <v>-</v>
      </c>
      <c r="S35" s="7"/>
      <c r="T35" s="7"/>
    </row>
    <row r="36" spans="2:20" ht="17" thickBot="1" x14ac:dyDescent="0.35">
      <c r="H36" s="27"/>
      <c r="I36" s="27"/>
      <c r="J36" s="27"/>
      <c r="K36" s="27"/>
      <c r="L36" s="27"/>
      <c r="M36" s="27"/>
      <c r="N36" s="5">
        <f>SUM(N12:N25)</f>
        <v>0</v>
      </c>
      <c r="O36" s="4"/>
    </row>
    <row r="37" spans="2:20" x14ac:dyDescent="0.25"/>
    <row r="38" spans="2:20" x14ac:dyDescent="0.25"/>
    <row r="39" spans="2:20" x14ac:dyDescent="0.25"/>
    <row r="40" spans="2:20" x14ac:dyDescent="0.25"/>
    <row r="41" spans="2:20" x14ac:dyDescent="0.25"/>
    <row r="42" spans="2:20" x14ac:dyDescent="0.25"/>
    <row r="43" spans="2:20" x14ac:dyDescent="0.25"/>
  </sheetData>
  <mergeCells count="89">
    <mergeCell ref="K11:M11"/>
    <mergeCell ref="K12:M12"/>
    <mergeCell ref="K13:M13"/>
    <mergeCell ref="K14:M14"/>
    <mergeCell ref="K15:M15"/>
    <mergeCell ref="B12:G12"/>
    <mergeCell ref="B13:G13"/>
    <mergeCell ref="B14:G14"/>
    <mergeCell ref="B15:G15"/>
    <mergeCell ref="H11:J11"/>
    <mergeCell ref="H14:J14"/>
    <mergeCell ref="H15:J15"/>
    <mergeCell ref="K16:M16"/>
    <mergeCell ref="K17:M17"/>
    <mergeCell ref="K18:M18"/>
    <mergeCell ref="K19:M19"/>
    <mergeCell ref="K20:M20"/>
    <mergeCell ref="K28:M28"/>
    <mergeCell ref="B29:G29"/>
    <mergeCell ref="H29:J29"/>
    <mergeCell ref="K29:M29"/>
    <mergeCell ref="H17:J17"/>
    <mergeCell ref="H18:J18"/>
    <mergeCell ref="H19:J19"/>
    <mergeCell ref="H20:J20"/>
    <mergeCell ref="H21:J21"/>
    <mergeCell ref="H22:J22"/>
    <mergeCell ref="H23:J23"/>
    <mergeCell ref="K21:M21"/>
    <mergeCell ref="K22:M22"/>
    <mergeCell ref="K23:M23"/>
    <mergeCell ref="B23:G23"/>
    <mergeCell ref="B24:G24"/>
    <mergeCell ref="H16:J16"/>
    <mergeCell ref="B28:G28"/>
    <mergeCell ref="H28:J28"/>
    <mergeCell ref="B18:G18"/>
    <mergeCell ref="B19:G19"/>
    <mergeCell ref="B20:G20"/>
    <mergeCell ref="B25:G25"/>
    <mergeCell ref="B16:G16"/>
    <mergeCell ref="B17:G17"/>
    <mergeCell ref="B21:G21"/>
    <mergeCell ref="B22:G22"/>
    <mergeCell ref="B31:G31"/>
    <mergeCell ref="H31:J31"/>
    <mergeCell ref="K31:M31"/>
    <mergeCell ref="Y11:AC11"/>
    <mergeCell ref="B26:G26"/>
    <mergeCell ref="H26:J26"/>
    <mergeCell ref="K26:M26"/>
    <mergeCell ref="B27:G27"/>
    <mergeCell ref="H27:J27"/>
    <mergeCell ref="K27:M27"/>
    <mergeCell ref="H24:J24"/>
    <mergeCell ref="H25:J25"/>
    <mergeCell ref="K25:M25"/>
    <mergeCell ref="K24:M24"/>
    <mergeCell ref="H12:J12"/>
    <mergeCell ref="H13:J13"/>
    <mergeCell ref="A9:V9"/>
    <mergeCell ref="B35:G35"/>
    <mergeCell ref="H35:J35"/>
    <mergeCell ref="K35:M35"/>
    <mergeCell ref="B32:G32"/>
    <mergeCell ref="H32:J32"/>
    <mergeCell ref="K32:M32"/>
    <mergeCell ref="B33:G33"/>
    <mergeCell ref="H33:J33"/>
    <mergeCell ref="K33:M33"/>
    <mergeCell ref="B34:G34"/>
    <mergeCell ref="H34:J34"/>
    <mergeCell ref="K34:M34"/>
    <mergeCell ref="B30:G30"/>
    <mergeCell ref="H30:J30"/>
    <mergeCell ref="K30:M30"/>
    <mergeCell ref="A1:W2"/>
    <mergeCell ref="E3:W3"/>
    <mergeCell ref="E4:W4"/>
    <mergeCell ref="A5:E5"/>
    <mergeCell ref="F5:J5"/>
    <mergeCell ref="K5:O5"/>
    <mergeCell ref="P5:T5"/>
    <mergeCell ref="A7:W7"/>
    <mergeCell ref="A8:W8"/>
    <mergeCell ref="A6:E6"/>
    <mergeCell ref="F6:J6"/>
    <mergeCell ref="K6:O6"/>
    <mergeCell ref="P6:T6"/>
  </mergeCells>
  <conditionalFormatting sqref="N12:N2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:N35">
    <cfRule type="cellIs" dxfId="9" priority="3" operator="lessThan">
      <formula>0</formula>
    </cfRule>
  </conditionalFormatting>
  <conditionalFormatting sqref="N25:N3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3">
    <cfRule type="containsText" dxfId="8" priority="5" operator="containsText" text="FRAQUEZA">
      <formula>NOT(ISERROR(SEARCH("FRAQUEZA",AC13)))</formula>
    </cfRule>
    <cfRule type="containsText" dxfId="7" priority="6" operator="containsText" text="FORÇA">
      <formula>NOT(ISERROR(SEARCH("FORÇA",AC13)))</formula>
    </cfRule>
    <cfRule type="containsText" dxfId="6" priority="7" operator="containsText" text="FRAQUEZA">
      <formula>NOT(ISERROR(SEARCH("FRAQUEZA",AC13)))</formula>
    </cfRule>
    <cfRule type="containsText" dxfId="5" priority="8" operator="containsText" text="FORÇA">
      <formula>NOT(ISERROR(SEARCH("FORÇA",AC13)))</formula>
    </cfRule>
  </conditionalFormatting>
  <dataValidations count="2">
    <dataValidation type="list" allowBlank="1" showInputMessage="1" showErrorMessage="1" sqref="H12:J43" xr:uid="{00000000-0002-0000-0200-000000000000}">
      <formula1>$T$12:$T$14</formula1>
    </dataValidation>
    <dataValidation type="list" allowBlank="1" showInputMessage="1" showErrorMessage="1" sqref="K12:M43" xr:uid="{00000000-0002-0000-0200-000001000000}">
      <formula1>$S$12:$S$14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/>
  <dimension ref="A1:AC43"/>
  <sheetViews>
    <sheetView showGridLines="0" topLeftCell="H2" zoomScale="85" zoomScaleNormal="85" workbookViewId="0">
      <selection activeCell="AD18" sqref="AD18"/>
    </sheetView>
  </sheetViews>
  <sheetFormatPr defaultColWidth="9.25" defaultRowHeight="14.3" zeroHeight="1" x14ac:dyDescent="0.25"/>
  <cols>
    <col min="1" max="1" width="5.25" customWidth="1"/>
    <col min="2" max="12" width="9.25" customWidth="1"/>
    <col min="13" max="13" width="8" customWidth="1"/>
    <col min="14" max="14" width="13.75" customWidth="1"/>
    <col min="15" max="15" width="19.5" customWidth="1"/>
    <col min="16" max="16" width="9.25" customWidth="1"/>
    <col min="17" max="17" width="9.25" hidden="1" customWidth="1"/>
    <col min="18" max="18" width="24.75" hidden="1" customWidth="1"/>
    <col min="19" max="19" width="16.75" hidden="1" customWidth="1"/>
    <col min="20" max="23" width="12.5" hidden="1" customWidth="1"/>
    <col min="24" max="24" width="9.25" customWidth="1"/>
    <col min="25" max="25" width="29.75" bestFit="1" customWidth="1"/>
    <col min="26" max="26" width="4.5" bestFit="1" customWidth="1"/>
    <col min="27" max="27" width="10.25" bestFit="1" customWidth="1"/>
    <col min="28" max="28" width="4.5" bestFit="1" customWidth="1"/>
    <col min="29" max="29" width="15.5" bestFit="1" customWidth="1"/>
  </cols>
  <sheetData>
    <row r="1" spans="1:29" ht="14.95" customHeight="1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9" ht="14.95" customHeigh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9" ht="14.95" customHeight="1" x14ac:dyDescent="0.25">
      <c r="A3" s="30"/>
      <c r="B3" s="31"/>
      <c r="C3" s="31"/>
      <c r="D3" s="3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9" ht="14.95" customHeight="1" x14ac:dyDescent="0.25">
      <c r="A4" s="30"/>
      <c r="B4" s="31"/>
      <c r="C4" s="31"/>
      <c r="D4" s="3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9" ht="14.95" customHeight="1" x14ac:dyDescent="0.25">
      <c r="A5" s="52"/>
      <c r="B5" s="53"/>
      <c r="C5" s="53"/>
      <c r="D5" s="53"/>
      <c r="E5" s="53"/>
      <c r="F5" s="52"/>
      <c r="G5" s="53"/>
      <c r="H5" s="53"/>
      <c r="I5" s="53"/>
      <c r="J5" s="53"/>
      <c r="K5" s="52"/>
      <c r="L5" s="53"/>
      <c r="M5" s="53"/>
      <c r="N5" s="53"/>
      <c r="O5" s="53"/>
      <c r="P5" s="52"/>
      <c r="Q5" s="53"/>
      <c r="R5" s="53"/>
      <c r="S5" s="53"/>
      <c r="T5" s="53"/>
      <c r="U5" s="30"/>
      <c r="V5" s="31"/>
      <c r="W5" s="31"/>
      <c r="X5" s="34"/>
      <c r="Y5" s="34"/>
    </row>
    <row r="6" spans="1:29" ht="14.95" customHeight="1" x14ac:dyDescent="0.25">
      <c r="A6" s="52"/>
      <c r="B6" s="53"/>
      <c r="C6" s="53"/>
      <c r="D6" s="53"/>
      <c r="E6" s="53"/>
      <c r="F6" s="52"/>
      <c r="G6" s="53"/>
      <c r="H6" s="53"/>
      <c r="I6" s="53"/>
      <c r="J6" s="53"/>
      <c r="K6" s="52"/>
      <c r="L6" s="53"/>
      <c r="M6" s="53"/>
      <c r="N6" s="53"/>
      <c r="O6" s="53"/>
      <c r="P6" s="52"/>
      <c r="Q6" s="53"/>
      <c r="R6" s="53"/>
      <c r="S6" s="53"/>
      <c r="T6" s="53"/>
      <c r="U6" s="30"/>
      <c r="V6" s="31"/>
      <c r="W6" s="31"/>
      <c r="X6" s="34"/>
      <c r="Y6" s="34"/>
    </row>
    <row r="7" spans="1:29" ht="14.95" customHeight="1" x14ac:dyDescent="0.25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9" ht="14.95" customHeight="1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9" s="23" customFormat="1" ht="36" customHeight="1" x14ac:dyDescent="0.25">
      <c r="A9" s="103" t="s">
        <v>51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</row>
    <row r="10" spans="1:29" ht="14.95" thickBot="1" x14ac:dyDescent="0.3"/>
    <row r="11" spans="1:29" ht="17.7" thickBot="1" x14ac:dyDescent="0.35">
      <c r="H11" s="102" t="s">
        <v>32</v>
      </c>
      <c r="I11" s="102"/>
      <c r="J11" s="102"/>
      <c r="K11" s="102" t="s">
        <v>14</v>
      </c>
      <c r="L11" s="102"/>
      <c r="M11" s="102"/>
      <c r="N11" s="25" t="s">
        <v>30</v>
      </c>
      <c r="O11" s="25" t="s">
        <v>31</v>
      </c>
      <c r="Y11" s="92" t="s">
        <v>41</v>
      </c>
      <c r="Z11" s="93"/>
      <c r="AA11" s="93"/>
      <c r="AB11" s="93"/>
      <c r="AC11" s="94"/>
    </row>
    <row r="12" spans="1:29" ht="32.6" customHeight="1" thickBot="1" x14ac:dyDescent="0.3">
      <c r="B12" s="100" t="s">
        <v>54</v>
      </c>
      <c r="C12" s="100"/>
      <c r="D12" s="100"/>
      <c r="E12" s="100"/>
      <c r="F12" s="100"/>
      <c r="G12" s="100"/>
      <c r="H12" s="98"/>
      <c r="I12" s="98"/>
      <c r="J12" s="98"/>
      <c r="K12" s="98"/>
      <c r="L12" s="98"/>
      <c r="M12" s="98"/>
      <c r="N12" s="19" t="str">
        <f t="shared" ref="N12:N35" si="0">IF(OR(H12="",K12=""),"-",VLOOKUP(R12,$Y$14:$AA$22,3,FALSE))</f>
        <v>-</v>
      </c>
      <c r="O12" s="20" t="str">
        <f>IF(N12="-","-",IF(N12&gt;0,"OPORTUNIDADE",IF(N12=0,"NEUTRO","AMEAÇA")))</f>
        <v>-</v>
      </c>
      <c r="R12" s="6" t="str">
        <f>CONCATENATE(K12,"-",H12)</f>
        <v>-</v>
      </c>
      <c r="S12" s="6" t="s">
        <v>15</v>
      </c>
      <c r="T12" s="6" t="s">
        <v>33</v>
      </c>
    </row>
    <row r="13" spans="1:29" ht="17" thickBot="1" x14ac:dyDescent="0.3">
      <c r="B13" s="99" t="s">
        <v>56</v>
      </c>
      <c r="C13" s="99"/>
      <c r="D13" s="99"/>
      <c r="E13" s="99"/>
      <c r="F13" s="99"/>
      <c r="G13" s="99"/>
      <c r="H13" s="97"/>
      <c r="I13" s="97"/>
      <c r="J13" s="97"/>
      <c r="K13" s="97"/>
      <c r="L13" s="97"/>
      <c r="M13" s="97"/>
      <c r="N13" s="19" t="str">
        <f t="shared" si="0"/>
        <v>-</v>
      </c>
      <c r="O13" s="20" t="str">
        <f t="shared" ref="O13:O35" si="1">IF(N13="-","-",IF(N13&gt;0,"OPORTUNIDADE",IF(N13=0,"NEUTRO","AMEAÇA")))</f>
        <v>-</v>
      </c>
      <c r="R13" s="6" t="str">
        <f t="shared" ref="R13:R35" si="2">CONCATENATE(K13,"-",H13)</f>
        <v>-</v>
      </c>
      <c r="S13" s="6" t="s">
        <v>16</v>
      </c>
      <c r="T13" s="6" t="s">
        <v>35</v>
      </c>
      <c r="Y13" s="11" t="s">
        <v>42</v>
      </c>
      <c r="AA13" s="11" t="s">
        <v>30</v>
      </c>
      <c r="AC13" s="11" t="s">
        <v>43</v>
      </c>
    </row>
    <row r="14" spans="1:29" ht="16.3" x14ac:dyDescent="0.25">
      <c r="B14" s="99" t="s">
        <v>57</v>
      </c>
      <c r="C14" s="99"/>
      <c r="D14" s="99"/>
      <c r="E14" s="99"/>
      <c r="F14" s="99"/>
      <c r="G14" s="99"/>
      <c r="H14" s="96"/>
      <c r="I14" s="96"/>
      <c r="J14" s="96"/>
      <c r="K14" s="96"/>
      <c r="L14" s="96"/>
      <c r="M14" s="96"/>
      <c r="N14" s="19" t="str">
        <f t="shared" si="0"/>
        <v>-</v>
      </c>
      <c r="O14" s="20" t="str">
        <f t="shared" si="1"/>
        <v>-</v>
      </c>
      <c r="R14" s="6" t="str">
        <f t="shared" si="2"/>
        <v>-</v>
      </c>
      <c r="S14" s="6" t="s">
        <v>17</v>
      </c>
      <c r="T14" s="6" t="s">
        <v>34</v>
      </c>
      <c r="Y14" s="10" t="str">
        <f>CONCATENATE(S12,"-",T12)</f>
        <v>Insignificante-Desfavorável</v>
      </c>
      <c r="AA14" s="12">
        <v>0</v>
      </c>
      <c r="AC14" s="42" t="str">
        <f>IF(AA14&lt;0,"AMEAÇA",IF(AA14=0,"NEUTRO","OPORTUNIDADE"))</f>
        <v>NEUTRO</v>
      </c>
    </row>
    <row r="15" spans="1:29" ht="16.3" x14ac:dyDescent="0.25">
      <c r="B15" s="99" t="s">
        <v>86</v>
      </c>
      <c r="C15" s="99"/>
      <c r="D15" s="99"/>
      <c r="E15" s="99"/>
      <c r="F15" s="99"/>
      <c r="G15" s="99"/>
      <c r="H15" s="97"/>
      <c r="I15" s="97"/>
      <c r="J15" s="97"/>
      <c r="K15" s="97"/>
      <c r="L15" s="97"/>
      <c r="M15" s="97"/>
      <c r="N15" s="19" t="str">
        <f t="shared" si="0"/>
        <v>-</v>
      </c>
      <c r="O15" s="20" t="str">
        <f t="shared" si="1"/>
        <v>-</v>
      </c>
      <c r="R15" s="6" t="str">
        <f t="shared" si="2"/>
        <v>-</v>
      </c>
      <c r="S15" s="6"/>
      <c r="T15" s="6"/>
      <c r="Y15" s="8" t="str">
        <f>CONCATENATE($S$12,"-",T13)</f>
        <v>Insignificante-Neutro</v>
      </c>
      <c r="AA15" s="13">
        <v>0</v>
      </c>
      <c r="AC15" s="43" t="str">
        <f t="shared" ref="AC15:AC22" si="3">IF(AA15&lt;0,"AMEAÇA",IF(AA15=0,"NEUTRO","OPORTUNIDADE"))</f>
        <v>NEUTRO</v>
      </c>
    </row>
    <row r="16" spans="1:29" ht="16.3" x14ac:dyDescent="0.25">
      <c r="B16" s="99" t="s">
        <v>87</v>
      </c>
      <c r="C16" s="99"/>
      <c r="D16" s="99"/>
      <c r="E16" s="99"/>
      <c r="F16" s="99"/>
      <c r="G16" s="99"/>
      <c r="H16" s="96"/>
      <c r="I16" s="96"/>
      <c r="J16" s="96"/>
      <c r="K16" s="96"/>
      <c r="L16" s="96"/>
      <c r="M16" s="96"/>
      <c r="N16" s="19" t="str">
        <f t="shared" si="0"/>
        <v>-</v>
      </c>
      <c r="O16" s="20" t="str">
        <f t="shared" si="1"/>
        <v>-</v>
      </c>
      <c r="R16" s="6" t="str">
        <f t="shared" si="2"/>
        <v>-</v>
      </c>
      <c r="S16" s="6"/>
      <c r="T16" s="6"/>
      <c r="Y16" s="8" t="str">
        <f>CONCATENATE($S$12,"-",T14)</f>
        <v>Insignificante-Favorável</v>
      </c>
      <c r="AA16" s="13">
        <v>0</v>
      </c>
      <c r="AC16" s="43" t="str">
        <f t="shared" si="3"/>
        <v>NEUTRO</v>
      </c>
    </row>
    <row r="17" spans="2:29" ht="28.9" customHeight="1" x14ac:dyDescent="0.25">
      <c r="B17" s="100" t="s">
        <v>59</v>
      </c>
      <c r="C17" s="100"/>
      <c r="D17" s="100"/>
      <c r="E17" s="100"/>
      <c r="F17" s="100"/>
      <c r="G17" s="100"/>
      <c r="H17" s="97"/>
      <c r="I17" s="97"/>
      <c r="J17" s="97"/>
      <c r="K17" s="97"/>
      <c r="L17" s="97"/>
      <c r="M17" s="97"/>
      <c r="N17" s="19" t="str">
        <f t="shared" si="0"/>
        <v>-</v>
      </c>
      <c r="O17" s="20" t="str">
        <f t="shared" si="1"/>
        <v>-</v>
      </c>
      <c r="R17" s="6" t="str">
        <f t="shared" si="2"/>
        <v>-</v>
      </c>
      <c r="S17" s="6"/>
      <c r="T17" s="6"/>
      <c r="Y17" s="8" t="str">
        <f>CONCATENATE($S$13,"-",T12)</f>
        <v>Importante-Desfavorável</v>
      </c>
      <c r="AA17" s="38">
        <v>-8</v>
      </c>
      <c r="AC17" s="44" t="str">
        <f t="shared" si="3"/>
        <v>AMEAÇA</v>
      </c>
    </row>
    <row r="18" spans="2:29" ht="16.3" x14ac:dyDescent="0.25">
      <c r="B18" s="99" t="s">
        <v>61</v>
      </c>
      <c r="C18" s="99"/>
      <c r="D18" s="99"/>
      <c r="E18" s="99"/>
      <c r="F18" s="99"/>
      <c r="G18" s="99"/>
      <c r="H18" s="96"/>
      <c r="I18" s="96"/>
      <c r="J18" s="96"/>
      <c r="K18" s="96"/>
      <c r="L18" s="96"/>
      <c r="M18" s="96"/>
      <c r="N18" s="19" t="str">
        <f t="shared" si="0"/>
        <v>-</v>
      </c>
      <c r="O18" s="20" t="str">
        <f t="shared" si="1"/>
        <v>-</v>
      </c>
      <c r="R18" s="6" t="str">
        <f t="shared" si="2"/>
        <v>-</v>
      </c>
      <c r="S18" s="6"/>
      <c r="T18" s="6"/>
      <c r="Y18" s="8" t="str">
        <f>CONCATENATE($S$13,"-",T13)</f>
        <v>Importante-Neutro</v>
      </c>
      <c r="AA18" s="39">
        <v>-2</v>
      </c>
      <c r="AC18" s="47" t="str">
        <f t="shared" si="3"/>
        <v>AMEAÇA</v>
      </c>
    </row>
    <row r="19" spans="2:29" ht="16.3" x14ac:dyDescent="0.25">
      <c r="B19" s="99" t="s">
        <v>62</v>
      </c>
      <c r="C19" s="99"/>
      <c r="D19" s="99"/>
      <c r="E19" s="99"/>
      <c r="F19" s="99"/>
      <c r="G19" s="99"/>
      <c r="H19" s="97"/>
      <c r="I19" s="97"/>
      <c r="J19" s="97"/>
      <c r="K19" s="97"/>
      <c r="L19" s="97"/>
      <c r="M19" s="97"/>
      <c r="N19" s="19" t="str">
        <f t="shared" si="0"/>
        <v>-</v>
      </c>
      <c r="O19" s="20" t="str">
        <f t="shared" si="1"/>
        <v>-</v>
      </c>
      <c r="R19" s="6" t="str">
        <f t="shared" si="2"/>
        <v>-</v>
      </c>
      <c r="S19" s="6"/>
      <c r="T19" s="6"/>
      <c r="Y19" s="8" t="str">
        <f>CONCATENATE($S$13,"-",T14)</f>
        <v>Importante-Favorável</v>
      </c>
      <c r="AA19" s="41">
        <v>8</v>
      </c>
      <c r="AC19" s="48" t="str">
        <f t="shared" si="3"/>
        <v>OPORTUNIDADE</v>
      </c>
    </row>
    <row r="20" spans="2:29" ht="27.7" customHeight="1" x14ac:dyDescent="0.25">
      <c r="B20" s="95" t="s">
        <v>64</v>
      </c>
      <c r="C20" s="95"/>
      <c r="D20" s="95"/>
      <c r="E20" s="95"/>
      <c r="F20" s="95"/>
      <c r="G20" s="95"/>
      <c r="H20" s="96"/>
      <c r="I20" s="96"/>
      <c r="J20" s="96"/>
      <c r="K20" s="96"/>
      <c r="L20" s="96"/>
      <c r="M20" s="96"/>
      <c r="N20" s="19" t="str">
        <f t="shared" si="0"/>
        <v>-</v>
      </c>
      <c r="O20" s="20" t="str">
        <f t="shared" si="1"/>
        <v>-</v>
      </c>
      <c r="R20" s="6" t="str">
        <f t="shared" si="2"/>
        <v>-</v>
      </c>
      <c r="S20" s="6"/>
      <c r="T20" s="6"/>
      <c r="Y20" s="8" t="str">
        <f>CONCATENATE($S$14,"-",T12)</f>
        <v>Muito Importante-Desfavorável</v>
      </c>
      <c r="AA20" s="38">
        <v>-10</v>
      </c>
      <c r="AC20" s="44" t="str">
        <f t="shared" si="3"/>
        <v>AMEAÇA</v>
      </c>
    </row>
    <row r="21" spans="2:29" ht="18" customHeight="1" x14ac:dyDescent="0.3">
      <c r="B21" s="89" t="s">
        <v>67</v>
      </c>
      <c r="C21" s="89"/>
      <c r="D21" s="89"/>
      <c r="E21" s="89"/>
      <c r="F21" s="89"/>
      <c r="G21" s="89"/>
      <c r="H21" s="97"/>
      <c r="I21" s="97"/>
      <c r="J21" s="97"/>
      <c r="K21" s="97"/>
      <c r="L21" s="97"/>
      <c r="M21" s="97"/>
      <c r="N21" s="19" t="str">
        <f t="shared" si="0"/>
        <v>-</v>
      </c>
      <c r="O21" s="20" t="str">
        <f t="shared" si="1"/>
        <v>-</v>
      </c>
      <c r="R21" s="6" t="str">
        <f t="shared" si="2"/>
        <v>-</v>
      </c>
      <c r="S21" s="6"/>
      <c r="T21" s="6"/>
      <c r="Y21" s="8" t="str">
        <f>CONCATENATE($S$14,"-",T13)</f>
        <v>Muito Importante-Neutro</v>
      </c>
      <c r="AA21" s="39">
        <v>-4</v>
      </c>
      <c r="AC21" s="47" t="str">
        <f t="shared" si="3"/>
        <v>AMEAÇA</v>
      </c>
    </row>
    <row r="22" spans="2:29" ht="26.35" customHeight="1" thickBot="1" x14ac:dyDescent="0.3">
      <c r="B22" s="95" t="s">
        <v>68</v>
      </c>
      <c r="C22" s="95"/>
      <c r="D22" s="95"/>
      <c r="E22" s="95"/>
      <c r="F22" s="95"/>
      <c r="G22" s="95"/>
      <c r="H22" s="96"/>
      <c r="I22" s="96"/>
      <c r="J22" s="96"/>
      <c r="K22" s="96"/>
      <c r="L22" s="96"/>
      <c r="M22" s="96"/>
      <c r="N22" s="19" t="str">
        <f t="shared" si="0"/>
        <v>-</v>
      </c>
      <c r="O22" s="20" t="str">
        <f t="shared" si="1"/>
        <v>-</v>
      </c>
      <c r="R22" s="6" t="str">
        <f t="shared" si="2"/>
        <v>-</v>
      </c>
      <c r="S22" s="6"/>
      <c r="T22" s="6"/>
      <c r="Y22" s="9" t="str">
        <f>CONCATENATE($S$14,"-",T14)</f>
        <v>Muito Importante-Favorável</v>
      </c>
      <c r="AA22" s="40">
        <v>10</v>
      </c>
      <c r="AC22" s="49" t="str">
        <f t="shared" si="3"/>
        <v>OPORTUNIDADE</v>
      </c>
    </row>
    <row r="23" spans="2:29" ht="16.3" x14ac:dyDescent="0.3">
      <c r="B23" s="89" t="s">
        <v>69</v>
      </c>
      <c r="C23" s="89"/>
      <c r="D23" s="89"/>
      <c r="E23" s="89"/>
      <c r="F23" s="89"/>
      <c r="G23" s="89"/>
      <c r="H23" s="91"/>
      <c r="I23" s="91"/>
      <c r="J23" s="91"/>
      <c r="K23" s="91"/>
      <c r="L23" s="91"/>
      <c r="M23" s="91"/>
      <c r="N23" s="19" t="str">
        <f t="shared" si="0"/>
        <v>-</v>
      </c>
      <c r="O23" s="20" t="str">
        <f t="shared" si="1"/>
        <v>-</v>
      </c>
      <c r="R23" s="6" t="str">
        <f t="shared" si="2"/>
        <v>-</v>
      </c>
      <c r="S23" s="6"/>
      <c r="T23" s="6"/>
    </row>
    <row r="24" spans="2:29" ht="16.3" x14ac:dyDescent="0.3">
      <c r="B24" s="89" t="s">
        <v>72</v>
      </c>
      <c r="C24" s="89"/>
      <c r="D24" s="89"/>
      <c r="E24" s="89"/>
      <c r="F24" s="89"/>
      <c r="G24" s="89"/>
      <c r="H24" s="90"/>
      <c r="I24" s="90"/>
      <c r="J24" s="90"/>
      <c r="K24" s="90"/>
      <c r="L24" s="90"/>
      <c r="M24" s="90"/>
      <c r="N24" s="19" t="str">
        <f t="shared" si="0"/>
        <v>-</v>
      </c>
      <c r="O24" s="20" t="str">
        <f t="shared" si="1"/>
        <v>-</v>
      </c>
      <c r="R24" s="6" t="str">
        <f t="shared" si="2"/>
        <v>-</v>
      </c>
      <c r="S24" s="6"/>
      <c r="T24" s="6"/>
    </row>
    <row r="25" spans="2:29" ht="22.25" customHeight="1" x14ac:dyDescent="0.3">
      <c r="B25" s="95" t="s">
        <v>73</v>
      </c>
      <c r="C25" s="95"/>
      <c r="D25" s="95"/>
      <c r="E25" s="95"/>
      <c r="F25" s="95"/>
      <c r="G25" s="95"/>
      <c r="H25" s="91"/>
      <c r="I25" s="91"/>
      <c r="J25" s="91"/>
      <c r="K25" s="91"/>
      <c r="L25" s="91"/>
      <c r="M25" s="91"/>
      <c r="N25" s="19" t="str">
        <f t="shared" si="0"/>
        <v>-</v>
      </c>
      <c r="O25" s="20" t="str">
        <f t="shared" si="1"/>
        <v>-</v>
      </c>
      <c r="R25" s="6" t="str">
        <f t="shared" si="2"/>
        <v>-</v>
      </c>
      <c r="S25" s="6"/>
      <c r="T25" s="6"/>
    </row>
    <row r="26" spans="2:29" ht="16.3" x14ac:dyDescent="0.3">
      <c r="B26" s="89" t="s">
        <v>75</v>
      </c>
      <c r="C26" s="89"/>
      <c r="D26" s="89"/>
      <c r="E26" s="89"/>
      <c r="F26" s="89"/>
      <c r="G26" s="89"/>
      <c r="H26" s="90"/>
      <c r="I26" s="90"/>
      <c r="J26" s="90"/>
      <c r="K26" s="90"/>
      <c r="L26" s="90"/>
      <c r="M26" s="90"/>
      <c r="N26" s="19" t="str">
        <f t="shared" si="0"/>
        <v>-</v>
      </c>
      <c r="O26" s="20" t="str">
        <f t="shared" si="1"/>
        <v>-</v>
      </c>
      <c r="R26" s="6" t="str">
        <f t="shared" si="2"/>
        <v>-</v>
      </c>
      <c r="S26" s="6"/>
      <c r="T26" s="6"/>
    </row>
    <row r="27" spans="2:29" ht="16.3" x14ac:dyDescent="0.3">
      <c r="B27" s="89" t="s">
        <v>76</v>
      </c>
      <c r="C27" s="89"/>
      <c r="D27" s="89"/>
      <c r="E27" s="89"/>
      <c r="F27" s="89"/>
      <c r="G27" s="89"/>
      <c r="H27" s="91"/>
      <c r="I27" s="91"/>
      <c r="J27" s="91"/>
      <c r="K27" s="91"/>
      <c r="L27" s="91"/>
      <c r="M27" s="91"/>
      <c r="N27" s="19" t="str">
        <f t="shared" si="0"/>
        <v>-</v>
      </c>
      <c r="O27" s="20" t="str">
        <f t="shared" si="1"/>
        <v>-</v>
      </c>
      <c r="R27" s="6" t="str">
        <f t="shared" si="2"/>
        <v>-</v>
      </c>
      <c r="S27" s="6"/>
      <c r="T27" s="6"/>
    </row>
    <row r="28" spans="2:29" ht="16.3" x14ac:dyDescent="0.3">
      <c r="B28" s="89" t="s">
        <v>77</v>
      </c>
      <c r="C28" s="89"/>
      <c r="D28" s="89"/>
      <c r="E28" s="89"/>
      <c r="F28" s="89"/>
      <c r="G28" s="89"/>
      <c r="H28" s="90"/>
      <c r="I28" s="90"/>
      <c r="J28" s="90"/>
      <c r="K28" s="90"/>
      <c r="L28" s="90"/>
      <c r="M28" s="90"/>
      <c r="N28" s="19" t="str">
        <f t="shared" si="0"/>
        <v>-</v>
      </c>
      <c r="O28" s="20" t="str">
        <f t="shared" si="1"/>
        <v>-</v>
      </c>
      <c r="R28" s="6" t="str">
        <f t="shared" si="2"/>
        <v>-</v>
      </c>
      <c r="S28" s="6"/>
      <c r="T28" s="6"/>
    </row>
    <row r="29" spans="2:29" ht="16.3" x14ac:dyDescent="0.3">
      <c r="B29" s="89" t="s">
        <v>80</v>
      </c>
      <c r="C29" s="89"/>
      <c r="D29" s="89"/>
      <c r="E29" s="89"/>
      <c r="F29" s="89"/>
      <c r="G29" s="89"/>
      <c r="H29" s="91"/>
      <c r="I29" s="91"/>
      <c r="J29" s="91"/>
      <c r="K29" s="91"/>
      <c r="L29" s="91"/>
      <c r="M29" s="91"/>
      <c r="N29" s="19" t="str">
        <f t="shared" si="0"/>
        <v>-</v>
      </c>
      <c r="O29" s="20" t="str">
        <f t="shared" si="1"/>
        <v>-</v>
      </c>
      <c r="R29" s="6" t="str">
        <f t="shared" si="2"/>
        <v>-</v>
      </c>
      <c r="S29" s="6"/>
      <c r="T29" s="6"/>
    </row>
    <row r="30" spans="2:29" ht="16.3" x14ac:dyDescent="0.3">
      <c r="B30" s="89" t="s">
        <v>81</v>
      </c>
      <c r="C30" s="89"/>
      <c r="D30" s="89"/>
      <c r="E30" s="89"/>
      <c r="F30" s="89"/>
      <c r="G30" s="89"/>
      <c r="H30" s="90"/>
      <c r="I30" s="90"/>
      <c r="J30" s="90"/>
      <c r="K30" s="90"/>
      <c r="L30" s="90"/>
      <c r="M30" s="90"/>
      <c r="N30" s="19" t="str">
        <f t="shared" si="0"/>
        <v>-</v>
      </c>
      <c r="O30" s="20" t="str">
        <f t="shared" si="1"/>
        <v>-</v>
      </c>
      <c r="R30" s="6" t="str">
        <f t="shared" si="2"/>
        <v>-</v>
      </c>
      <c r="S30" s="6"/>
      <c r="T30" s="6"/>
    </row>
    <row r="31" spans="2:29" ht="16.3" x14ac:dyDescent="0.3">
      <c r="B31" s="87"/>
      <c r="C31" s="87"/>
      <c r="D31" s="87"/>
      <c r="E31" s="87"/>
      <c r="F31" s="87"/>
      <c r="G31" s="87"/>
      <c r="H31" s="91"/>
      <c r="I31" s="91"/>
      <c r="J31" s="91"/>
      <c r="K31" s="91"/>
      <c r="L31" s="91"/>
      <c r="M31" s="91"/>
      <c r="N31" s="19" t="str">
        <f t="shared" si="0"/>
        <v>-</v>
      </c>
      <c r="O31" s="20" t="str">
        <f t="shared" si="1"/>
        <v>-</v>
      </c>
      <c r="R31" s="6" t="str">
        <f t="shared" si="2"/>
        <v>-</v>
      </c>
      <c r="S31" s="6"/>
      <c r="T31" s="6"/>
    </row>
    <row r="32" spans="2:29" ht="16.3" x14ac:dyDescent="0.3">
      <c r="B32" s="87"/>
      <c r="C32" s="87"/>
      <c r="D32" s="87"/>
      <c r="E32" s="87"/>
      <c r="F32" s="87"/>
      <c r="G32" s="87"/>
      <c r="H32" s="90"/>
      <c r="I32" s="90"/>
      <c r="J32" s="90"/>
      <c r="K32" s="90"/>
      <c r="L32" s="90"/>
      <c r="M32" s="90"/>
      <c r="N32" s="19" t="str">
        <f t="shared" si="0"/>
        <v>-</v>
      </c>
      <c r="O32" s="20" t="str">
        <f t="shared" si="1"/>
        <v>-</v>
      </c>
      <c r="R32" s="6" t="str">
        <f t="shared" si="2"/>
        <v>-</v>
      </c>
      <c r="S32" s="6"/>
      <c r="T32" s="6"/>
    </row>
    <row r="33" spans="2:20" ht="16.3" x14ac:dyDescent="0.3">
      <c r="B33" s="87"/>
      <c r="C33" s="87"/>
      <c r="D33" s="87"/>
      <c r="E33" s="87"/>
      <c r="F33" s="87"/>
      <c r="G33" s="87"/>
      <c r="H33" s="91"/>
      <c r="I33" s="91"/>
      <c r="J33" s="91"/>
      <c r="K33" s="91"/>
      <c r="L33" s="91"/>
      <c r="M33" s="91"/>
      <c r="N33" s="19" t="str">
        <f t="shared" si="0"/>
        <v>-</v>
      </c>
      <c r="O33" s="20" t="str">
        <f t="shared" si="1"/>
        <v>-</v>
      </c>
      <c r="R33" s="6" t="str">
        <f t="shared" si="2"/>
        <v>-</v>
      </c>
      <c r="S33" s="6"/>
      <c r="T33" s="6"/>
    </row>
    <row r="34" spans="2:20" ht="16.3" x14ac:dyDescent="0.3">
      <c r="B34" s="87"/>
      <c r="C34" s="87"/>
      <c r="D34" s="87"/>
      <c r="E34" s="87"/>
      <c r="F34" s="87"/>
      <c r="G34" s="87"/>
      <c r="H34" s="90"/>
      <c r="I34" s="90"/>
      <c r="J34" s="90"/>
      <c r="K34" s="90"/>
      <c r="L34" s="90"/>
      <c r="M34" s="90"/>
      <c r="N34" s="19" t="str">
        <f t="shared" si="0"/>
        <v>-</v>
      </c>
      <c r="O34" s="20" t="str">
        <f t="shared" si="1"/>
        <v>-</v>
      </c>
      <c r="R34" s="6" t="str">
        <f t="shared" si="2"/>
        <v>-</v>
      </c>
      <c r="S34" s="6"/>
      <c r="T34" s="6"/>
    </row>
    <row r="35" spans="2:20" ht="17" thickBot="1" x14ac:dyDescent="0.35">
      <c r="B35" s="87"/>
      <c r="C35" s="87"/>
      <c r="D35" s="87"/>
      <c r="E35" s="87"/>
      <c r="F35" s="87"/>
      <c r="G35" s="87"/>
      <c r="H35" s="88"/>
      <c r="I35" s="88"/>
      <c r="J35" s="88"/>
      <c r="K35" s="88"/>
      <c r="L35" s="88"/>
      <c r="M35" s="88"/>
      <c r="N35" s="19" t="str">
        <f t="shared" si="0"/>
        <v>-</v>
      </c>
      <c r="O35" s="20" t="str">
        <f t="shared" si="1"/>
        <v>-</v>
      </c>
      <c r="R35" s="6" t="str">
        <f t="shared" si="2"/>
        <v>-</v>
      </c>
      <c r="S35" s="6"/>
      <c r="T35" s="6"/>
    </row>
    <row r="36" spans="2:20" ht="17" thickBot="1" x14ac:dyDescent="0.35">
      <c r="H36" s="3"/>
      <c r="I36" s="3"/>
      <c r="J36" s="3"/>
      <c r="K36" s="3"/>
      <c r="L36" s="3"/>
      <c r="M36" s="3"/>
      <c r="N36" s="5">
        <f>SUM(N12:N25)</f>
        <v>0</v>
      </c>
      <c r="O36" s="4"/>
    </row>
    <row r="37" spans="2:20" x14ac:dyDescent="0.25"/>
    <row r="38" spans="2:20" x14ac:dyDescent="0.25"/>
    <row r="39" spans="2:20" x14ac:dyDescent="0.25"/>
    <row r="40" spans="2:20" x14ac:dyDescent="0.25"/>
    <row r="41" spans="2:20" x14ac:dyDescent="0.25"/>
    <row r="42" spans="2:20" x14ac:dyDescent="0.25"/>
    <row r="43" spans="2:20" x14ac:dyDescent="0.25"/>
  </sheetData>
  <mergeCells count="89">
    <mergeCell ref="A9:V9"/>
    <mergeCell ref="B25:G25"/>
    <mergeCell ref="H25:J25"/>
    <mergeCell ref="K25:M25"/>
    <mergeCell ref="B23:G23"/>
    <mergeCell ref="H23:J23"/>
    <mergeCell ref="K23:M23"/>
    <mergeCell ref="B24:G24"/>
    <mergeCell ref="H24:J24"/>
    <mergeCell ref="K24:M24"/>
    <mergeCell ref="B21:G21"/>
    <mergeCell ref="H21:J21"/>
    <mergeCell ref="K21:M21"/>
    <mergeCell ref="B22:G22"/>
    <mergeCell ref="H22:J22"/>
    <mergeCell ref="K22:M22"/>
    <mergeCell ref="B19:G19"/>
    <mergeCell ref="H19:J19"/>
    <mergeCell ref="K19:M19"/>
    <mergeCell ref="B20:G20"/>
    <mergeCell ref="H20:J20"/>
    <mergeCell ref="K20:M20"/>
    <mergeCell ref="B17:G17"/>
    <mergeCell ref="H17:J17"/>
    <mergeCell ref="K17:M17"/>
    <mergeCell ref="B18:G18"/>
    <mergeCell ref="H18:J18"/>
    <mergeCell ref="K18:M18"/>
    <mergeCell ref="H15:J15"/>
    <mergeCell ref="K15:M15"/>
    <mergeCell ref="B16:G16"/>
    <mergeCell ref="H16:J16"/>
    <mergeCell ref="K16:M16"/>
    <mergeCell ref="Y11:AC11"/>
    <mergeCell ref="B26:G26"/>
    <mergeCell ref="H26:J26"/>
    <mergeCell ref="K26:M26"/>
    <mergeCell ref="H11:J11"/>
    <mergeCell ref="K11:M11"/>
    <mergeCell ref="B12:G12"/>
    <mergeCell ref="H12:J12"/>
    <mergeCell ref="K12:M12"/>
    <mergeCell ref="B13:G13"/>
    <mergeCell ref="H13:J13"/>
    <mergeCell ref="K13:M13"/>
    <mergeCell ref="B14:G14"/>
    <mergeCell ref="H14:J14"/>
    <mergeCell ref="K14:M14"/>
    <mergeCell ref="B15:G15"/>
    <mergeCell ref="B27:G27"/>
    <mergeCell ref="H27:J27"/>
    <mergeCell ref="K27:M27"/>
    <mergeCell ref="B28:G28"/>
    <mergeCell ref="H28:J28"/>
    <mergeCell ref="K28:M28"/>
    <mergeCell ref="B29:G29"/>
    <mergeCell ref="H29:J29"/>
    <mergeCell ref="K29:M29"/>
    <mergeCell ref="B30:G30"/>
    <mergeCell ref="H30:J30"/>
    <mergeCell ref="K30:M30"/>
    <mergeCell ref="B31:G31"/>
    <mergeCell ref="H31:J31"/>
    <mergeCell ref="K31:M31"/>
    <mergeCell ref="B32:G32"/>
    <mergeCell ref="H32:J32"/>
    <mergeCell ref="K32:M32"/>
    <mergeCell ref="B35:G35"/>
    <mergeCell ref="H35:J35"/>
    <mergeCell ref="K35:M35"/>
    <mergeCell ref="B33:G33"/>
    <mergeCell ref="H33:J33"/>
    <mergeCell ref="K33:M33"/>
    <mergeCell ref="B34:G34"/>
    <mergeCell ref="H34:J34"/>
    <mergeCell ref="K34:M34"/>
    <mergeCell ref="A1:W2"/>
    <mergeCell ref="E3:W3"/>
    <mergeCell ref="E4:W4"/>
    <mergeCell ref="A5:E5"/>
    <mergeCell ref="F5:J5"/>
    <mergeCell ref="K5:O5"/>
    <mergeCell ref="P5:T5"/>
    <mergeCell ref="A8:W8"/>
    <mergeCell ref="A6:E6"/>
    <mergeCell ref="F6:J6"/>
    <mergeCell ref="K6:O6"/>
    <mergeCell ref="P6:T6"/>
    <mergeCell ref="A7:W7"/>
  </mergeCells>
  <conditionalFormatting sqref="N12:N2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:N35">
    <cfRule type="cellIs" dxfId="4" priority="1" operator="lessThan">
      <formula>0</formula>
    </cfRule>
  </conditionalFormatting>
  <conditionalFormatting sqref="N23:N3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3">
    <cfRule type="containsText" dxfId="3" priority="4" operator="containsText" text="FRAQUEZA">
      <formula>NOT(ISERROR(SEARCH("FRAQUEZA",AC13)))</formula>
    </cfRule>
    <cfRule type="containsText" dxfId="2" priority="5" operator="containsText" text="FORÇA">
      <formula>NOT(ISERROR(SEARCH("FORÇA",AC13)))</formula>
    </cfRule>
    <cfRule type="containsText" dxfId="1" priority="6" operator="containsText" text="FRAQUEZA">
      <formula>NOT(ISERROR(SEARCH("FRAQUEZA",AC13)))</formula>
    </cfRule>
    <cfRule type="containsText" dxfId="0" priority="7" operator="containsText" text="FORÇA">
      <formula>NOT(ISERROR(SEARCH("FORÇA",AC13)))</formula>
    </cfRule>
  </conditionalFormatting>
  <dataValidations count="2">
    <dataValidation type="list" allowBlank="1" showInputMessage="1" showErrorMessage="1" sqref="H12:J35" xr:uid="{00000000-0002-0000-0300-000000000000}">
      <formula1>$T$12:$T$14</formula1>
    </dataValidation>
    <dataValidation type="list" allowBlank="1" showInputMessage="1" showErrorMessage="1" sqref="K12:M35" xr:uid="{00000000-0002-0000-0300-000001000000}">
      <formula1>$S$12:$S$14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Y41"/>
  <sheetViews>
    <sheetView showGridLines="0" zoomScaleNormal="100" workbookViewId="0">
      <selection activeCell="A7" sqref="A7:W8"/>
    </sheetView>
  </sheetViews>
  <sheetFormatPr defaultColWidth="0" defaultRowHeight="14.3" zeroHeight="1" x14ac:dyDescent="0.25"/>
  <cols>
    <col min="1" max="16" width="9.25" customWidth="1"/>
    <col min="17" max="17" width="15.5" bestFit="1" customWidth="1"/>
    <col min="18" max="18" width="9.25" customWidth="1"/>
    <col min="19" max="19" width="17.5" customWidth="1"/>
    <col min="20" max="20" width="18" customWidth="1"/>
    <col min="21" max="21" width="18.5" customWidth="1"/>
    <col min="22" max="22" width="9.25" hidden="1" customWidth="1"/>
    <col min="23" max="23" width="15.5" hidden="1" customWidth="1"/>
    <col min="24" max="25" width="0" hidden="1" customWidth="1"/>
    <col min="26" max="16384" width="9.25" hidden="1"/>
  </cols>
  <sheetData>
    <row r="1" spans="1:25" ht="14.95" customHeight="1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5" ht="14.95" customHeigh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5" ht="14.95" customHeight="1" x14ac:dyDescent="0.25">
      <c r="A3" s="30"/>
      <c r="B3" s="31"/>
      <c r="C3" s="31"/>
      <c r="D3" s="3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5" ht="14.95" customHeight="1" x14ac:dyDescent="0.25">
      <c r="A4" s="30"/>
      <c r="B4" s="31"/>
      <c r="C4" s="31"/>
      <c r="D4" s="3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5" ht="14.95" customHeight="1" x14ac:dyDescent="0.25">
      <c r="A5" s="52"/>
      <c r="B5" s="53"/>
      <c r="C5" s="53"/>
      <c r="D5" s="53"/>
      <c r="E5" s="53"/>
      <c r="F5" s="52"/>
      <c r="G5" s="53"/>
      <c r="H5" s="53"/>
      <c r="I5" s="53"/>
      <c r="J5" s="53"/>
      <c r="K5" s="52"/>
      <c r="L5" s="53"/>
      <c r="M5" s="53"/>
      <c r="N5" s="53"/>
      <c r="O5" s="53"/>
      <c r="P5" s="52"/>
      <c r="Q5" s="53"/>
      <c r="R5" s="53"/>
      <c r="S5" s="53"/>
      <c r="T5" s="53"/>
      <c r="U5" s="30"/>
      <c r="V5" s="31"/>
      <c r="W5" s="31"/>
      <c r="X5" s="34"/>
      <c r="Y5" s="34"/>
    </row>
    <row r="6" spans="1:25" ht="14.95" customHeight="1" x14ac:dyDescent="0.25">
      <c r="A6" s="52"/>
      <c r="B6" s="53"/>
      <c r="C6" s="53"/>
      <c r="D6" s="53"/>
      <c r="E6" s="53"/>
      <c r="F6" s="52"/>
      <c r="G6" s="53"/>
      <c r="H6" s="53"/>
      <c r="I6" s="53"/>
      <c r="J6" s="53"/>
      <c r="K6" s="52"/>
      <c r="L6" s="53"/>
      <c r="M6" s="53"/>
      <c r="N6" s="53"/>
      <c r="O6" s="53"/>
      <c r="P6" s="52"/>
      <c r="Q6" s="53"/>
      <c r="R6" s="53"/>
      <c r="S6" s="53"/>
      <c r="T6" s="53"/>
      <c r="U6" s="30"/>
      <c r="V6" s="31"/>
      <c r="W6" s="31"/>
      <c r="X6" s="34"/>
      <c r="Y6" s="34"/>
    </row>
    <row r="7" spans="1:25" ht="14.95" customHeight="1" x14ac:dyDescent="0.25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5" ht="14.95" customHeight="1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5" s="23" customFormat="1" ht="36" customHeight="1" x14ac:dyDescent="0.25">
      <c r="A9" s="103" t="s">
        <v>52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28"/>
      <c r="U9" s="28"/>
      <c r="V9" s="28"/>
    </row>
    <row r="10" spans="1:25" x14ac:dyDescent="0.25"/>
    <row r="11" spans="1:25" x14ac:dyDescent="0.25">
      <c r="Q11" s="14" t="s">
        <v>44</v>
      </c>
      <c r="R11" s="14" t="s">
        <v>45</v>
      </c>
    </row>
    <row r="12" spans="1:25" x14ac:dyDescent="0.25"/>
    <row r="13" spans="1:25" x14ac:dyDescent="0.25">
      <c r="Q13" s="6" t="s">
        <v>36</v>
      </c>
      <c r="R13" s="6">
        <f>SUMIF('Fatores Internos'!$N$12:$N$35,"&gt;0")</f>
        <v>0</v>
      </c>
    </row>
    <row r="14" spans="1:25" x14ac:dyDescent="0.25">
      <c r="Q14" s="6" t="s">
        <v>38</v>
      </c>
      <c r="R14" s="6">
        <f>SUMIF('Fatores Externos'!$N$12:$N$35,"&gt;0")</f>
        <v>0</v>
      </c>
    </row>
    <row r="15" spans="1:25" x14ac:dyDescent="0.25">
      <c r="Q15" s="6" t="s">
        <v>37</v>
      </c>
      <c r="R15" s="6">
        <f>ABS(SUMIF('Fatores Internos'!$N$12:$N$35,"&lt;0"))</f>
        <v>0</v>
      </c>
    </row>
    <row r="16" spans="1:25" x14ac:dyDescent="0.25">
      <c r="Q16" s="6" t="s">
        <v>39</v>
      </c>
      <c r="R16" s="6">
        <f>ABS(SUMIF('Fatores Externos'!$N$12:$N$35,"&lt;0"))</f>
        <v>0</v>
      </c>
    </row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</sheetData>
  <mergeCells count="14">
    <mergeCell ref="A9:S9"/>
    <mergeCell ref="A8:W8"/>
    <mergeCell ref="A1:W2"/>
    <mergeCell ref="E3:W3"/>
    <mergeCell ref="E4:W4"/>
    <mergeCell ref="A5:E5"/>
    <mergeCell ref="F5:J5"/>
    <mergeCell ref="K5:O5"/>
    <mergeCell ref="P5:T5"/>
    <mergeCell ref="A6:E6"/>
    <mergeCell ref="F6:J6"/>
    <mergeCell ref="K6:O6"/>
    <mergeCell ref="P6:T6"/>
    <mergeCell ref="A7:W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Início</vt:lpstr>
      <vt:lpstr>Conceitos</vt:lpstr>
      <vt:lpstr>Fatores Internos</vt:lpstr>
      <vt:lpstr>Fatores Externos</vt:lpstr>
      <vt:lpstr>Gráfico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Acelere.vc</dc:creator>
  <cp:lastModifiedBy>Mariana Ferreira</cp:lastModifiedBy>
  <dcterms:created xsi:type="dcterms:W3CDTF">2013-11-25T21:41:43Z</dcterms:created>
  <dcterms:modified xsi:type="dcterms:W3CDTF">2025-02-14T22:57:30Z</dcterms:modified>
</cp:coreProperties>
</file>